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ppadc1.appa.org\userdata$\sglazner\Desktop\"/>
    </mc:Choice>
  </mc:AlternateContent>
  <xr:revisionPtr revIDLastSave="0" documentId="8_{19C886BA-AA62-40DC-B010-EA963CB12DF7}" xr6:coauthVersionLast="44" xr6:coauthVersionMax="44" xr10:uidLastSave="{00000000-0000-0000-0000-000000000000}"/>
  <bookViews>
    <workbookView xWindow="-108" yWindow="-108" windowWidth="23256" windowHeight="12576" activeTab="2" xr2:uid="{00000000-000D-0000-FFFF-FFFF00000000}"/>
  </bookViews>
  <sheets>
    <sheet name="Instructions" sheetId="1" r:id="rId1"/>
    <sheet name="Restart Summary" sheetId="2" r:id="rId2"/>
    <sheet name="A1  " sheetId="3" r:id="rId3"/>
    <sheet name="A2  " sheetId="4" r:id="rId4"/>
    <sheet name="A3 " sheetId="5" r:id="rId5"/>
    <sheet name="A4  " sheetId="6" r:id="rId6"/>
    <sheet name="A5  " sheetId="7" r:id="rId7"/>
    <sheet name="A6" sheetId="8" r:id="rId8"/>
    <sheet name="A7  " sheetId="9" r:id="rId9"/>
    <sheet name="B1  " sheetId="10" r:id="rId10"/>
    <sheet name="B2  " sheetId="11" r:id="rId11"/>
    <sheet name="B3 " sheetId="12" r:id="rId12"/>
    <sheet name="B4 " sheetId="13" r:id="rId13"/>
    <sheet name="B5  " sheetId="14" r:id="rId14"/>
    <sheet name="B6" sheetId="15" r:id="rId15"/>
    <sheet name="B7  " sheetId="16" r:id="rId16"/>
    <sheet name="B8 " sheetId="17" r:id="rId17"/>
    <sheet name="B9  " sheetId="18" r:id="rId18"/>
    <sheet name="B10 " sheetId="19" r:id="rId19"/>
    <sheet name="B11  " sheetId="20" r:id="rId20"/>
    <sheet name="B12  " sheetId="21" r:id="rId21"/>
    <sheet name="B13 " sheetId="22" r:id="rId22"/>
    <sheet name="B14  " sheetId="23" r:id="rId23"/>
    <sheet name="B15 " sheetId="24" r:id="rId24"/>
    <sheet name="B16  " sheetId="25" r:id="rId25"/>
    <sheet name="B17  " sheetId="26" r:id="rId26"/>
    <sheet name="B18  " sheetId="27" r:id="rId27"/>
    <sheet name="B19  " sheetId="28" r:id="rId28"/>
    <sheet name="B20  " sheetId="29" r:id="rId29"/>
    <sheet name="B21 " sheetId="30" r:id="rId30"/>
    <sheet name="B22 " sheetId="31" r:id="rId31"/>
    <sheet name="C1  " sheetId="32" r:id="rId32"/>
    <sheet name="C2  " sheetId="33" r:id="rId33"/>
    <sheet name="C3  " sheetId="34" r:id="rId34"/>
    <sheet name="C4 " sheetId="35" r:id="rId35"/>
    <sheet name="C5 " sheetId="36" r:id="rId36"/>
    <sheet name="C6" sheetId="37" r:id="rId37"/>
    <sheet name="C7  " sheetId="38" r:id="rId38"/>
    <sheet name="C8  " sheetId="39" r:id="rId39"/>
    <sheet name="C9 " sheetId="40" r:id="rId40"/>
    <sheet name="C10  " sheetId="41" r:id="rId41"/>
    <sheet name="C11 " sheetId="42" r:id="rId42"/>
    <sheet name="C12  " sheetId="43" r:id="rId43"/>
    <sheet name="C13  " sheetId="44" r:id="rId44"/>
    <sheet name="C14  " sheetId="45" r:id="rId45"/>
    <sheet name="D1  " sheetId="46" r:id="rId46"/>
    <sheet name="D2 " sheetId="47" r:id="rId47"/>
    <sheet name="D3 " sheetId="48" r:id="rId48"/>
    <sheet name="D4 " sheetId="49" r:id="rId49"/>
    <sheet name="D5  " sheetId="50" r:id="rId50"/>
    <sheet name="D6 " sheetId="51" r:id="rId51"/>
    <sheet name="D7  " sheetId="52" r:id="rId52"/>
    <sheet name="D8 " sheetId="53" r:id="rId53"/>
    <sheet name="D9  " sheetId="54" r:id="rId54"/>
    <sheet name="D10" sheetId="55" r:id="rId55"/>
    <sheet name="D11 " sheetId="56" r:id="rId56"/>
    <sheet name="D12 " sheetId="57" r:id="rId57"/>
    <sheet name="D13 " sheetId="58" r:id="rId58"/>
    <sheet name="D14 " sheetId="59" r:id="rId59"/>
    <sheet name="Sheet63" sheetId="60" r:id="rId60"/>
    <sheet name="D15  081 WSC" sheetId="61" r:id="rId61"/>
    <sheet name="Sheet62" sheetId="62" r:id="rId62"/>
    <sheet name="Sheet66" sheetId="63" r:id="rId63"/>
    <sheet name="Sheet64" sheetId="64" r:id="rId6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64" l="1"/>
  <c r="U3" i="64" s="1"/>
  <c r="T3" i="64"/>
  <c r="S3" i="64"/>
  <c r="R3" i="64"/>
  <c r="Q3" i="64"/>
  <c r="P3" i="64"/>
  <c r="O3" i="64"/>
  <c r="N3" i="64"/>
  <c r="M3" i="64"/>
  <c r="L3" i="64"/>
  <c r="K3" i="64"/>
  <c r="J3" i="64"/>
  <c r="I3" i="64"/>
  <c r="H3" i="64"/>
  <c r="G3" i="64"/>
  <c r="V3" i="62"/>
  <c r="U3" i="62" s="1"/>
  <c r="T3" i="62"/>
  <c r="S3" i="62"/>
  <c r="R3" i="62"/>
  <c r="Q3" i="62"/>
  <c r="P3" i="62"/>
  <c r="O3" i="62"/>
  <c r="N3" i="62"/>
  <c r="M3" i="62"/>
  <c r="L3" i="62"/>
  <c r="K3" i="62"/>
  <c r="J3" i="62"/>
  <c r="I3" i="62"/>
  <c r="H3" i="62"/>
  <c r="G3" i="62"/>
  <c r="T3" i="61"/>
  <c r="S3" i="61" s="1"/>
  <c r="B64" i="2" s="1"/>
  <c r="O64" i="2" s="1"/>
  <c r="R3" i="61"/>
  <c r="Q3" i="61"/>
  <c r="P3" i="61"/>
  <c r="O3" i="61"/>
  <c r="K64" i="2" s="1"/>
  <c r="N3" i="61"/>
  <c r="M3" i="61"/>
  <c r="L3" i="61"/>
  <c r="K3" i="61"/>
  <c r="G64" i="2" s="1"/>
  <c r="J3" i="61"/>
  <c r="I3" i="61"/>
  <c r="H3" i="61"/>
  <c r="G3" i="61"/>
  <c r="C64" i="2" s="1"/>
  <c r="A1" i="61"/>
  <c r="V3" i="60"/>
  <c r="U3" i="60" s="1"/>
  <c r="T3" i="60"/>
  <c r="S3" i="60"/>
  <c r="R3" i="60"/>
  <c r="Q3" i="60"/>
  <c r="P3" i="60"/>
  <c r="O3" i="60"/>
  <c r="N3" i="60"/>
  <c r="M3" i="60"/>
  <c r="L3" i="60"/>
  <c r="K3" i="60"/>
  <c r="J3" i="60"/>
  <c r="I3" i="60"/>
  <c r="H3" i="60"/>
  <c r="G3" i="60"/>
  <c r="V3" i="59"/>
  <c r="U3" i="59" s="1"/>
  <c r="B54" i="2" s="1"/>
  <c r="Q54" i="2" s="1"/>
  <c r="T3" i="59"/>
  <c r="P54" i="2" s="1"/>
  <c r="S3" i="59"/>
  <c r="R3" i="59"/>
  <c r="Q3" i="59"/>
  <c r="M54" i="2" s="1"/>
  <c r="P3" i="59"/>
  <c r="O3" i="59"/>
  <c r="N3" i="59"/>
  <c r="M3" i="59"/>
  <c r="I54" i="2" s="1"/>
  <c r="L3" i="59"/>
  <c r="K3" i="59"/>
  <c r="J3" i="59"/>
  <c r="I3" i="59"/>
  <c r="E54" i="2" s="1"/>
  <c r="H3" i="59"/>
  <c r="G3" i="59"/>
  <c r="A1" i="59"/>
  <c r="V3" i="58"/>
  <c r="U3" i="58" s="1"/>
  <c r="B53" i="2" s="1"/>
  <c r="Q53" i="2" s="1"/>
  <c r="T3" i="58"/>
  <c r="S3" i="58"/>
  <c r="R3" i="58"/>
  <c r="N53" i="2" s="1"/>
  <c r="Q3" i="58"/>
  <c r="P3" i="58"/>
  <c r="O3" i="58"/>
  <c r="N3" i="58"/>
  <c r="J53" i="2" s="1"/>
  <c r="M3" i="58"/>
  <c r="I53" i="2" s="1"/>
  <c r="L3" i="58"/>
  <c r="H53" i="2" s="1"/>
  <c r="K3" i="58"/>
  <c r="J3" i="58"/>
  <c r="F53" i="2" s="1"/>
  <c r="I3" i="58"/>
  <c r="H3" i="58"/>
  <c r="G3" i="58"/>
  <c r="A1" i="58"/>
  <c r="V3" i="57"/>
  <c r="U3" i="57" s="1"/>
  <c r="B52" i="2" s="1"/>
  <c r="Q52" i="2" s="1"/>
  <c r="T3" i="57"/>
  <c r="P52" i="2" s="1"/>
  <c r="S3" i="57"/>
  <c r="O52" i="2" s="1"/>
  <c r="R3" i="57"/>
  <c r="Q3" i="57"/>
  <c r="P3" i="57"/>
  <c r="O3" i="57"/>
  <c r="K52" i="2" s="1"/>
  <c r="N3" i="57"/>
  <c r="M3" i="57"/>
  <c r="L3" i="57"/>
  <c r="K3" i="57"/>
  <c r="G52" i="2" s="1"/>
  <c r="J3" i="57"/>
  <c r="I3" i="57"/>
  <c r="H3" i="57"/>
  <c r="G3" i="57"/>
  <c r="C52" i="2" s="1"/>
  <c r="A1" i="57"/>
  <c r="V3" i="56"/>
  <c r="U3" i="56" s="1"/>
  <c r="T3" i="56"/>
  <c r="P51" i="2" s="1"/>
  <c r="S3" i="56"/>
  <c r="R3" i="56"/>
  <c r="Q3" i="56"/>
  <c r="P3" i="56"/>
  <c r="L51" i="2" s="1"/>
  <c r="O3" i="56"/>
  <c r="N3" i="56"/>
  <c r="M3" i="56"/>
  <c r="I51" i="2" s="1"/>
  <c r="L3" i="56"/>
  <c r="H51" i="2" s="1"/>
  <c r="K3" i="56"/>
  <c r="J3" i="56"/>
  <c r="I3" i="56"/>
  <c r="H3" i="56"/>
  <c r="D51" i="2" s="1"/>
  <c r="G3" i="56"/>
  <c r="A1" i="56"/>
  <c r="V3" i="55"/>
  <c r="U3" i="55" s="1"/>
  <c r="B50" i="2" s="1"/>
  <c r="Q50" i="2" s="1"/>
  <c r="T3" i="55"/>
  <c r="S3" i="55"/>
  <c r="R3" i="55"/>
  <c r="Q3" i="55"/>
  <c r="M50" i="2" s="1"/>
  <c r="P3" i="55"/>
  <c r="O3" i="55"/>
  <c r="N3" i="55"/>
  <c r="M3" i="55"/>
  <c r="I50" i="2" s="1"/>
  <c r="L3" i="55"/>
  <c r="K3" i="55"/>
  <c r="J3" i="55"/>
  <c r="I3" i="55"/>
  <c r="E50" i="2" s="1"/>
  <c r="H3" i="55"/>
  <c r="G3" i="55"/>
  <c r="A1" i="55"/>
  <c r="V3" i="54"/>
  <c r="U3" i="54" s="1"/>
  <c r="B49" i="2" s="1"/>
  <c r="Q49" i="2" s="1"/>
  <c r="T3" i="54"/>
  <c r="S3" i="54"/>
  <c r="R3" i="54"/>
  <c r="N49" i="2" s="1"/>
  <c r="Q3" i="54"/>
  <c r="P3" i="54"/>
  <c r="O3" i="54"/>
  <c r="N3" i="54"/>
  <c r="J49" i="2" s="1"/>
  <c r="M3" i="54"/>
  <c r="I49" i="2" s="1"/>
  <c r="L3" i="54"/>
  <c r="K3" i="54"/>
  <c r="J3" i="54"/>
  <c r="F49" i="2" s="1"/>
  <c r="I3" i="54"/>
  <c r="H3" i="54"/>
  <c r="G3" i="54"/>
  <c r="A1" i="54"/>
  <c r="V3" i="53"/>
  <c r="U3" i="53" s="1"/>
  <c r="B48" i="2" s="1"/>
  <c r="T3" i="53"/>
  <c r="S3" i="53"/>
  <c r="O48" i="2" s="1"/>
  <c r="R3" i="53"/>
  <c r="N48" i="2" s="1"/>
  <c r="Q3" i="53"/>
  <c r="P3" i="53"/>
  <c r="O3" i="53"/>
  <c r="K48" i="2" s="1"/>
  <c r="N3" i="53"/>
  <c r="J48" i="2" s="1"/>
  <c r="M3" i="53"/>
  <c r="L3" i="53"/>
  <c r="K3" i="53"/>
  <c r="G48" i="2" s="1"/>
  <c r="J3" i="53"/>
  <c r="F48" i="2" s="1"/>
  <c r="I3" i="53"/>
  <c r="H3" i="53"/>
  <c r="G3" i="53"/>
  <c r="C48" i="2" s="1"/>
  <c r="A1" i="53"/>
  <c r="V3" i="52"/>
  <c r="U3" i="52" s="1"/>
  <c r="B47" i="2" s="1"/>
  <c r="T3" i="52"/>
  <c r="S3" i="52"/>
  <c r="O47" i="2" s="1"/>
  <c r="R3" i="52"/>
  <c r="Q3" i="52"/>
  <c r="P3" i="52"/>
  <c r="O3" i="52"/>
  <c r="K47" i="2" s="1"/>
  <c r="N3" i="52"/>
  <c r="M3" i="52"/>
  <c r="L3" i="52"/>
  <c r="K3" i="52"/>
  <c r="G47" i="2" s="1"/>
  <c r="J3" i="52"/>
  <c r="I3" i="52"/>
  <c r="H3" i="52"/>
  <c r="G3" i="52"/>
  <c r="C47" i="2" s="1"/>
  <c r="A1" i="52"/>
  <c r="V3" i="51"/>
  <c r="U3" i="51" s="1"/>
  <c r="T3" i="51"/>
  <c r="P46" i="2" s="1"/>
  <c r="S3" i="51"/>
  <c r="R3" i="51"/>
  <c r="Q3" i="51"/>
  <c r="P3" i="51"/>
  <c r="L46" i="2" s="1"/>
  <c r="O3" i="51"/>
  <c r="N3" i="51"/>
  <c r="J46" i="2" s="1"/>
  <c r="M3" i="51"/>
  <c r="L3" i="51"/>
  <c r="H46" i="2" s="1"/>
  <c r="K3" i="51"/>
  <c r="J3" i="51"/>
  <c r="I3" i="51"/>
  <c r="H3" i="51"/>
  <c r="D46" i="2" s="1"/>
  <c r="G3" i="51"/>
  <c r="A1" i="51"/>
  <c r="V3" i="50"/>
  <c r="U3" i="50" s="1"/>
  <c r="B45" i="2" s="1"/>
  <c r="Q45" i="2" s="1"/>
  <c r="T3" i="50"/>
  <c r="S3" i="50"/>
  <c r="R3" i="50"/>
  <c r="Q3" i="50"/>
  <c r="M45" i="2" s="1"/>
  <c r="P3" i="50"/>
  <c r="O3" i="50"/>
  <c r="N3" i="50"/>
  <c r="M3" i="50"/>
  <c r="I45" i="2" s="1"/>
  <c r="L3" i="50"/>
  <c r="K3" i="50"/>
  <c r="J3" i="50"/>
  <c r="I3" i="50"/>
  <c r="E45" i="2" s="1"/>
  <c r="H3" i="50"/>
  <c r="G3" i="50"/>
  <c r="C45" i="2" s="1"/>
  <c r="A1" i="50"/>
  <c r="V3" i="49"/>
  <c r="U3" i="49" s="1"/>
  <c r="B44" i="2" s="1"/>
  <c r="Q44" i="2" s="1"/>
  <c r="T3" i="49"/>
  <c r="S3" i="49"/>
  <c r="R3" i="49"/>
  <c r="N44" i="2" s="1"/>
  <c r="Q3" i="49"/>
  <c r="P3" i="49"/>
  <c r="O3" i="49"/>
  <c r="K44" i="2" s="1"/>
  <c r="N3" i="49"/>
  <c r="J44" i="2" s="1"/>
  <c r="M3" i="49"/>
  <c r="I44" i="2" s="1"/>
  <c r="L3" i="49"/>
  <c r="K3" i="49"/>
  <c r="J3" i="49"/>
  <c r="F44" i="2" s="1"/>
  <c r="I3" i="49"/>
  <c r="H3" i="49"/>
  <c r="G3" i="49"/>
  <c r="A1" i="49"/>
  <c r="V3" i="48"/>
  <c r="U3" i="48" s="1"/>
  <c r="B43" i="2" s="1"/>
  <c r="T3" i="48"/>
  <c r="S3" i="48"/>
  <c r="R3" i="48"/>
  <c r="Q3" i="48"/>
  <c r="P3" i="48"/>
  <c r="O3" i="48"/>
  <c r="N3" i="48"/>
  <c r="M3" i="48"/>
  <c r="L3" i="48"/>
  <c r="K3" i="48"/>
  <c r="J3" i="48"/>
  <c r="I3" i="48"/>
  <c r="H3" i="48"/>
  <c r="G3" i="48"/>
  <c r="A1" i="48"/>
  <c r="V3" i="47"/>
  <c r="U3" i="47" s="1"/>
  <c r="B42" i="2" s="1"/>
  <c r="T3" i="47"/>
  <c r="S3" i="47"/>
  <c r="R3" i="47"/>
  <c r="Q3" i="47"/>
  <c r="P3" i="47"/>
  <c r="O3" i="47"/>
  <c r="N3" i="47"/>
  <c r="M3" i="47"/>
  <c r="L3" i="47"/>
  <c r="K3" i="47"/>
  <c r="J3" i="47"/>
  <c r="I3" i="47"/>
  <c r="H3" i="47"/>
  <c r="G3" i="47"/>
  <c r="A1" i="47"/>
  <c r="V3" i="46"/>
  <c r="U3" i="46" s="1"/>
  <c r="B41" i="2" s="1"/>
  <c r="Q41" i="2" s="1"/>
  <c r="T3" i="46"/>
  <c r="S3" i="46"/>
  <c r="R3" i="46"/>
  <c r="N41" i="2" s="1"/>
  <c r="Q3" i="46"/>
  <c r="P3" i="46"/>
  <c r="L41" i="2" s="1"/>
  <c r="O3" i="46"/>
  <c r="N3" i="46"/>
  <c r="J41" i="2" s="1"/>
  <c r="M3" i="46"/>
  <c r="L3" i="46"/>
  <c r="K3" i="46"/>
  <c r="J3" i="46"/>
  <c r="F41" i="2" s="1"/>
  <c r="I3" i="46"/>
  <c r="H3" i="46"/>
  <c r="D41" i="2" s="1"/>
  <c r="G3" i="46"/>
  <c r="C41" i="2" s="1"/>
  <c r="A1" i="46"/>
  <c r="T3" i="45"/>
  <c r="S3" i="45" s="1"/>
  <c r="B63" i="2" s="1"/>
  <c r="O63" i="2" s="1"/>
  <c r="R3" i="45"/>
  <c r="Q3" i="45"/>
  <c r="M63" i="2" s="1"/>
  <c r="P3" i="45"/>
  <c r="O3" i="45"/>
  <c r="N3" i="45"/>
  <c r="M3" i="45"/>
  <c r="I63" i="2" s="1"/>
  <c r="L3" i="45"/>
  <c r="H63" i="2" s="1"/>
  <c r="K3" i="45"/>
  <c r="J3" i="45"/>
  <c r="I3" i="45"/>
  <c r="E63" i="2" s="1"/>
  <c r="H3" i="45"/>
  <c r="D63" i="2" s="1"/>
  <c r="G3" i="45"/>
  <c r="A1" i="45"/>
  <c r="V3" i="44"/>
  <c r="U3" i="44"/>
  <c r="B40" i="2" s="1"/>
  <c r="T3" i="44"/>
  <c r="S3" i="44"/>
  <c r="R3" i="44"/>
  <c r="Q3" i="44"/>
  <c r="P3" i="44"/>
  <c r="O3" i="44"/>
  <c r="K40" i="2" s="1"/>
  <c r="N3" i="44"/>
  <c r="J40" i="2" s="1"/>
  <c r="M3" i="44"/>
  <c r="I40" i="2" s="1"/>
  <c r="L3" i="44"/>
  <c r="K3" i="44"/>
  <c r="J3" i="44"/>
  <c r="I3" i="44"/>
  <c r="H3" i="44"/>
  <c r="G3" i="44"/>
  <c r="C40" i="2" s="1"/>
  <c r="A1" i="44"/>
  <c r="V3" i="43"/>
  <c r="U3" i="43" s="1"/>
  <c r="B39" i="2" s="1"/>
  <c r="Q39" i="2" s="1"/>
  <c r="T3" i="43"/>
  <c r="P39" i="2" s="1"/>
  <c r="S3" i="43"/>
  <c r="R3" i="43"/>
  <c r="Q3" i="43"/>
  <c r="P3" i="43"/>
  <c r="O3" i="43"/>
  <c r="N3" i="43"/>
  <c r="J39" i="2" s="1"/>
  <c r="M3" i="43"/>
  <c r="I39" i="2" s="1"/>
  <c r="L3" i="43"/>
  <c r="H39" i="2" s="1"/>
  <c r="K3" i="43"/>
  <c r="J3" i="43"/>
  <c r="I3" i="43"/>
  <c r="H3" i="43"/>
  <c r="G3" i="43"/>
  <c r="A1" i="43"/>
  <c r="V3" i="42"/>
  <c r="U3" i="42" s="1"/>
  <c r="B38" i="2" s="1"/>
  <c r="T3" i="42"/>
  <c r="P38" i="2" s="1"/>
  <c r="S3" i="42"/>
  <c r="R3" i="42"/>
  <c r="Q3" i="42"/>
  <c r="P3" i="42"/>
  <c r="L38" i="2" s="1"/>
  <c r="O3" i="42"/>
  <c r="N3" i="42"/>
  <c r="M3" i="42"/>
  <c r="L3" i="42"/>
  <c r="H38" i="2" s="1"/>
  <c r="K3" i="42"/>
  <c r="J3" i="42"/>
  <c r="I3" i="42"/>
  <c r="H3" i="42"/>
  <c r="D38" i="2" s="1"/>
  <c r="G3" i="42"/>
  <c r="C38" i="2" s="1"/>
  <c r="A1" i="42"/>
  <c r="V3" i="41"/>
  <c r="U3" i="41" s="1"/>
  <c r="B37" i="2" s="1"/>
  <c r="Q37" i="2" s="1"/>
  <c r="T3" i="41"/>
  <c r="S3" i="41"/>
  <c r="R3" i="41"/>
  <c r="Q3" i="41"/>
  <c r="M37" i="2" s="1"/>
  <c r="P3" i="41"/>
  <c r="O3" i="41"/>
  <c r="K37" i="2" s="1"/>
  <c r="N3" i="41"/>
  <c r="J37" i="2" s="1"/>
  <c r="M3" i="41"/>
  <c r="I37" i="2" s="1"/>
  <c r="L3" i="41"/>
  <c r="K3" i="41"/>
  <c r="J3" i="41"/>
  <c r="I3" i="41"/>
  <c r="E37" i="2" s="1"/>
  <c r="H3" i="41"/>
  <c r="G3" i="41"/>
  <c r="A1" i="41"/>
  <c r="V3" i="40"/>
  <c r="U3" i="40" s="1"/>
  <c r="B36" i="2" s="1"/>
  <c r="T3" i="40"/>
  <c r="S3" i="40"/>
  <c r="R3" i="40"/>
  <c r="N36" i="2" s="1"/>
  <c r="Q3" i="40"/>
  <c r="M36" i="2" s="1"/>
  <c r="P3" i="40"/>
  <c r="L36" i="2" s="1"/>
  <c r="O3" i="40"/>
  <c r="N3" i="40"/>
  <c r="J36" i="2" s="1"/>
  <c r="M3" i="40"/>
  <c r="I36" i="2" s="1"/>
  <c r="L3" i="40"/>
  <c r="K3" i="40"/>
  <c r="J3" i="40"/>
  <c r="F36" i="2" s="1"/>
  <c r="I3" i="40"/>
  <c r="E36" i="2" s="1"/>
  <c r="H3" i="40"/>
  <c r="G3" i="40"/>
  <c r="A1" i="40"/>
  <c r="V3" i="39"/>
  <c r="U3" i="39" s="1"/>
  <c r="B35" i="2" s="1"/>
  <c r="T3" i="39"/>
  <c r="S3" i="39"/>
  <c r="O35" i="2" s="1"/>
  <c r="R3" i="39"/>
  <c r="N35" i="2" s="1"/>
  <c r="Q3" i="39"/>
  <c r="P3" i="39"/>
  <c r="O3" i="39"/>
  <c r="K35" i="2" s="1"/>
  <c r="N3" i="39"/>
  <c r="J35" i="2" s="1"/>
  <c r="M3" i="39"/>
  <c r="L3" i="39"/>
  <c r="K3" i="39"/>
  <c r="J3" i="39"/>
  <c r="F35" i="2" s="1"/>
  <c r="I3" i="39"/>
  <c r="H3" i="39"/>
  <c r="D35" i="2" s="1"/>
  <c r="G3" i="39"/>
  <c r="C35" i="2" s="1"/>
  <c r="A1" i="39"/>
  <c r="V3" i="38"/>
  <c r="U3" i="38" s="1"/>
  <c r="B34" i="2" s="1"/>
  <c r="T3" i="38"/>
  <c r="S3" i="38"/>
  <c r="O34" i="2" s="1"/>
  <c r="R3" i="38"/>
  <c r="Q3" i="38"/>
  <c r="P3" i="38"/>
  <c r="O3" i="38"/>
  <c r="K34" i="2" s="1"/>
  <c r="N3" i="38"/>
  <c r="M3" i="38"/>
  <c r="I34" i="2" s="1"/>
  <c r="L3" i="38"/>
  <c r="K3" i="38"/>
  <c r="G34" i="2" s="1"/>
  <c r="J3" i="38"/>
  <c r="I3" i="38"/>
  <c r="H3" i="38"/>
  <c r="G3" i="38"/>
  <c r="C34" i="2" s="1"/>
  <c r="A1" i="38"/>
  <c r="V3" i="37"/>
  <c r="U3" i="37" s="1"/>
  <c r="B33" i="2" s="1"/>
  <c r="T3" i="37"/>
  <c r="S3" i="37"/>
  <c r="R3" i="37"/>
  <c r="Q3" i="37"/>
  <c r="M33" i="2" s="1"/>
  <c r="P3" i="37"/>
  <c r="L33" i="2" s="1"/>
  <c r="O3" i="37"/>
  <c r="K33" i="2" s="1"/>
  <c r="N3" i="37"/>
  <c r="M3" i="37"/>
  <c r="I33" i="2" s="1"/>
  <c r="L3" i="37"/>
  <c r="H33" i="2" s="1"/>
  <c r="K3" i="37"/>
  <c r="J3" i="37"/>
  <c r="I3" i="37"/>
  <c r="E33" i="2" s="1"/>
  <c r="H3" i="37"/>
  <c r="D33" i="2" s="1"/>
  <c r="G3" i="37"/>
  <c r="A1" i="37"/>
  <c r="V3" i="36"/>
  <c r="U3" i="36" s="1"/>
  <c r="B32" i="2" s="1"/>
  <c r="T3" i="36"/>
  <c r="S3" i="36"/>
  <c r="R3" i="36"/>
  <c r="N32" i="2" s="1"/>
  <c r="Q3" i="36"/>
  <c r="M32" i="2" s="1"/>
  <c r="P3" i="36"/>
  <c r="L32" i="2" s="1"/>
  <c r="O3" i="36"/>
  <c r="N3" i="36"/>
  <c r="J32" i="2" s="1"/>
  <c r="M3" i="36"/>
  <c r="I32" i="2" s="1"/>
  <c r="L3" i="36"/>
  <c r="K3" i="36"/>
  <c r="J3" i="36"/>
  <c r="F32" i="2" s="1"/>
  <c r="I3" i="36"/>
  <c r="E32" i="2" s="1"/>
  <c r="H3" i="36"/>
  <c r="G3" i="36"/>
  <c r="A1" i="36"/>
  <c r="V3" i="35"/>
  <c r="U3" i="35" s="1"/>
  <c r="B31" i="2" s="1"/>
  <c r="T3" i="35"/>
  <c r="S3" i="35"/>
  <c r="R3" i="35"/>
  <c r="N31" i="2" s="1"/>
  <c r="Q3" i="35"/>
  <c r="P3" i="35"/>
  <c r="O3" i="35"/>
  <c r="N3" i="35"/>
  <c r="J31" i="2" s="1"/>
  <c r="M3" i="35"/>
  <c r="L3" i="35"/>
  <c r="K3" i="35"/>
  <c r="J3" i="35"/>
  <c r="F31" i="2" s="1"/>
  <c r="I3" i="35"/>
  <c r="E31" i="2" s="1"/>
  <c r="H3" i="35"/>
  <c r="D31" i="2" s="1"/>
  <c r="G3" i="35"/>
  <c r="A1" i="35"/>
  <c r="V3" i="34"/>
  <c r="U3" i="34" s="1"/>
  <c r="B30" i="2" s="1"/>
  <c r="T3" i="34"/>
  <c r="S3" i="34"/>
  <c r="R3" i="34"/>
  <c r="Q3" i="34"/>
  <c r="M30" i="2" s="1"/>
  <c r="P3" i="34"/>
  <c r="L30" i="2" s="1"/>
  <c r="O3" i="34"/>
  <c r="K30" i="2" s="1"/>
  <c r="N3" i="34"/>
  <c r="M3" i="34"/>
  <c r="L3" i="34"/>
  <c r="K3" i="34"/>
  <c r="J3" i="34"/>
  <c r="I3" i="34"/>
  <c r="E30" i="2" s="1"/>
  <c r="H3" i="34"/>
  <c r="D30" i="2" s="1"/>
  <c r="G3" i="34"/>
  <c r="C30" i="2" s="1"/>
  <c r="A1" i="34"/>
  <c r="V3" i="33"/>
  <c r="U3" i="33"/>
  <c r="B29" i="2" s="1"/>
  <c r="T3" i="33"/>
  <c r="S3" i="33"/>
  <c r="R3" i="33"/>
  <c r="Q3" i="33"/>
  <c r="M29" i="2" s="1"/>
  <c r="P3" i="33"/>
  <c r="O3" i="33"/>
  <c r="N3" i="33"/>
  <c r="M3" i="33"/>
  <c r="I29" i="2" s="1"/>
  <c r="L3" i="33"/>
  <c r="K3" i="33"/>
  <c r="J3" i="33"/>
  <c r="I3" i="33"/>
  <c r="E29" i="2" s="1"/>
  <c r="H3" i="33"/>
  <c r="G3" i="33"/>
  <c r="A1" i="33"/>
  <c r="V3" i="32"/>
  <c r="U3" i="32" s="1"/>
  <c r="B28" i="2" s="1"/>
  <c r="T3" i="32"/>
  <c r="S3" i="32"/>
  <c r="O28" i="2" s="1"/>
  <c r="R3" i="32"/>
  <c r="N28" i="2" s="1"/>
  <c r="Q3" i="32"/>
  <c r="M28" i="2" s="1"/>
  <c r="P3" i="32"/>
  <c r="L28" i="2" s="1"/>
  <c r="O3" i="32"/>
  <c r="N3" i="32"/>
  <c r="J28" i="2" s="1"/>
  <c r="M3" i="32"/>
  <c r="I28" i="2" s="1"/>
  <c r="L3" i="32"/>
  <c r="K3" i="32"/>
  <c r="J3" i="32"/>
  <c r="F28" i="2" s="1"/>
  <c r="I3" i="32"/>
  <c r="E28" i="2" s="1"/>
  <c r="H3" i="32"/>
  <c r="G3" i="32"/>
  <c r="A1" i="32"/>
  <c r="T3" i="31"/>
  <c r="S3" i="31" s="1"/>
  <c r="R3" i="31"/>
  <c r="Q3" i="31"/>
  <c r="M62" i="2" s="1"/>
  <c r="P3" i="31"/>
  <c r="L62" i="2" s="1"/>
  <c r="O3" i="31"/>
  <c r="K62" i="2" s="1"/>
  <c r="N3" i="31"/>
  <c r="M3" i="31"/>
  <c r="I62" i="2" s="1"/>
  <c r="L3" i="31"/>
  <c r="H62" i="2" s="1"/>
  <c r="K3" i="31"/>
  <c r="J3" i="31"/>
  <c r="I3" i="31"/>
  <c r="E62" i="2" s="1"/>
  <c r="H3" i="31"/>
  <c r="D62" i="2" s="1"/>
  <c r="G3" i="31"/>
  <c r="A1" i="31"/>
  <c r="T3" i="30"/>
  <c r="S3" i="30" s="1"/>
  <c r="B61" i="2" s="1"/>
  <c r="O61" i="2" s="1"/>
  <c r="R3" i="30"/>
  <c r="Q3" i="30"/>
  <c r="P3" i="30"/>
  <c r="L61" i="2" s="1"/>
  <c r="O3" i="30"/>
  <c r="K61" i="2" s="1"/>
  <c r="N3" i="30"/>
  <c r="M3" i="30"/>
  <c r="I61" i="2" s="1"/>
  <c r="L3" i="30"/>
  <c r="H61" i="2" s="1"/>
  <c r="K3" i="30"/>
  <c r="G61" i="2" s="1"/>
  <c r="J3" i="30"/>
  <c r="I3" i="30"/>
  <c r="H3" i="30"/>
  <c r="D61" i="2" s="1"/>
  <c r="G3" i="30"/>
  <c r="C61" i="2" s="1"/>
  <c r="T3" i="29"/>
  <c r="S3" i="29" s="1"/>
  <c r="B60" i="2" s="1"/>
  <c r="O60" i="2" s="1"/>
  <c r="R3" i="29"/>
  <c r="N60" i="2" s="1"/>
  <c r="Q3" i="29"/>
  <c r="M60" i="2" s="1"/>
  <c r="P3" i="29"/>
  <c r="L60" i="2" s="1"/>
  <c r="O3" i="29"/>
  <c r="N3" i="29"/>
  <c r="J60" i="2" s="1"/>
  <c r="M3" i="29"/>
  <c r="L3" i="29"/>
  <c r="H60" i="2" s="1"/>
  <c r="K3" i="29"/>
  <c r="J3" i="29"/>
  <c r="F60" i="2" s="1"/>
  <c r="I3" i="29"/>
  <c r="E60" i="2" s="1"/>
  <c r="H3" i="29"/>
  <c r="G3" i="29"/>
  <c r="A1" i="29"/>
  <c r="T3" i="28"/>
  <c r="S3" i="28" s="1"/>
  <c r="B59" i="2" s="1"/>
  <c r="O59" i="2" s="1"/>
  <c r="R3" i="28"/>
  <c r="N59" i="2" s="1"/>
  <c r="Q3" i="28"/>
  <c r="P3" i="28"/>
  <c r="L59" i="2" s="1"/>
  <c r="O3" i="28"/>
  <c r="K59" i="2" s="1"/>
  <c r="N3" i="28"/>
  <c r="M3" i="28"/>
  <c r="I59" i="2" s="1"/>
  <c r="L3" i="28"/>
  <c r="H59" i="2" s="1"/>
  <c r="K3" i="28"/>
  <c r="J3" i="28"/>
  <c r="F59" i="2" s="1"/>
  <c r="I3" i="28"/>
  <c r="E59" i="2" s="1"/>
  <c r="H3" i="28"/>
  <c r="D59" i="2" s="1"/>
  <c r="G3" i="28"/>
  <c r="A1" i="28"/>
  <c r="V3" i="27"/>
  <c r="U3" i="27"/>
  <c r="B27" i="2" s="1"/>
  <c r="T3" i="27"/>
  <c r="P27" i="2" s="1"/>
  <c r="S3" i="27"/>
  <c r="O27" i="2" s="1"/>
  <c r="R3" i="27"/>
  <c r="N27" i="2" s="1"/>
  <c r="Q3" i="27"/>
  <c r="M27" i="2" s="1"/>
  <c r="P3" i="27"/>
  <c r="O3" i="27"/>
  <c r="N3" i="27"/>
  <c r="J27" i="2" s="1"/>
  <c r="M3" i="27"/>
  <c r="I27" i="2" s="1"/>
  <c r="L3" i="27"/>
  <c r="K3" i="27"/>
  <c r="J3" i="27"/>
  <c r="F27" i="2" s="1"/>
  <c r="I3" i="27"/>
  <c r="E27" i="2" s="1"/>
  <c r="H3" i="27"/>
  <c r="G3" i="27"/>
  <c r="C27" i="2" s="1"/>
  <c r="A1" i="27"/>
  <c r="V3" i="26"/>
  <c r="U3" i="26" s="1"/>
  <c r="T3" i="26"/>
  <c r="S3" i="26"/>
  <c r="R3" i="26"/>
  <c r="N26" i="2" s="1"/>
  <c r="Q3" i="26"/>
  <c r="P3" i="26"/>
  <c r="O3" i="26"/>
  <c r="K26" i="2" s="1"/>
  <c r="N3" i="26"/>
  <c r="J26" i="2" s="1"/>
  <c r="M3" i="26"/>
  <c r="L3" i="26"/>
  <c r="K3" i="26"/>
  <c r="G26" i="2" s="1"/>
  <c r="J3" i="26"/>
  <c r="F26" i="2" s="1"/>
  <c r="I3" i="26"/>
  <c r="E26" i="2" s="1"/>
  <c r="H3" i="26"/>
  <c r="D26" i="2" s="1"/>
  <c r="G3" i="26"/>
  <c r="C26" i="2" s="1"/>
  <c r="A1" i="26"/>
  <c r="V3" i="25"/>
  <c r="U3" i="25"/>
  <c r="T3" i="25"/>
  <c r="P25" i="2" s="1"/>
  <c r="S3" i="25"/>
  <c r="R3" i="25"/>
  <c r="Q3" i="25"/>
  <c r="M25" i="2" s="1"/>
  <c r="P3" i="25"/>
  <c r="L25" i="2" s="1"/>
  <c r="O3" i="25"/>
  <c r="N3" i="25"/>
  <c r="M3" i="25"/>
  <c r="L3" i="25"/>
  <c r="K3" i="25"/>
  <c r="J3" i="25"/>
  <c r="I3" i="25"/>
  <c r="E25" i="2" s="1"/>
  <c r="H3" i="25"/>
  <c r="D25" i="2" s="1"/>
  <c r="G3" i="25"/>
  <c r="A1" i="25"/>
  <c r="V3" i="24"/>
  <c r="U3" i="24"/>
  <c r="B24" i="2" s="1"/>
  <c r="T3" i="24"/>
  <c r="S3" i="24"/>
  <c r="R3" i="24"/>
  <c r="Q3" i="24"/>
  <c r="M24" i="2" s="1"/>
  <c r="P3" i="24"/>
  <c r="O3" i="24"/>
  <c r="N3" i="24"/>
  <c r="M3" i="24"/>
  <c r="I24" i="2" s="1"/>
  <c r="L3" i="24"/>
  <c r="K3" i="24"/>
  <c r="J3" i="24"/>
  <c r="I3" i="24"/>
  <c r="E24" i="2" s="1"/>
  <c r="H3" i="24"/>
  <c r="G3" i="24"/>
  <c r="A1" i="24"/>
  <c r="V3" i="23"/>
  <c r="U3" i="23" s="1"/>
  <c r="B23" i="2" s="1"/>
  <c r="T3" i="23"/>
  <c r="S3" i="23"/>
  <c r="O23" i="2" s="1"/>
  <c r="R3" i="23"/>
  <c r="N23" i="2" s="1"/>
  <c r="Q3" i="23"/>
  <c r="P3" i="23"/>
  <c r="O3" i="23"/>
  <c r="N3" i="23"/>
  <c r="J23" i="2" s="1"/>
  <c r="M3" i="23"/>
  <c r="I23" i="2" s="1"/>
  <c r="L3" i="23"/>
  <c r="H23" i="2" s="1"/>
  <c r="K3" i="23"/>
  <c r="J3" i="23"/>
  <c r="F23" i="2" s="1"/>
  <c r="I3" i="23"/>
  <c r="H3" i="23"/>
  <c r="G3" i="23"/>
  <c r="A1" i="23"/>
  <c r="V3" i="22"/>
  <c r="U3" i="22" s="1"/>
  <c r="B22" i="2" s="1"/>
  <c r="T3" i="22"/>
  <c r="P22" i="2" s="1"/>
  <c r="S3" i="22"/>
  <c r="O22" i="2" s="1"/>
  <c r="R3" i="22"/>
  <c r="N22" i="2" s="1"/>
  <c r="Q3" i="22"/>
  <c r="M22" i="2" s="1"/>
  <c r="P3" i="22"/>
  <c r="O3" i="22"/>
  <c r="K22" i="2" s="1"/>
  <c r="N3" i="22"/>
  <c r="J22" i="2" s="1"/>
  <c r="M3" i="22"/>
  <c r="I22" i="2" s="1"/>
  <c r="L3" i="22"/>
  <c r="K3" i="22"/>
  <c r="G22" i="2" s="1"/>
  <c r="J3" i="22"/>
  <c r="F22" i="2" s="1"/>
  <c r="I3" i="22"/>
  <c r="H3" i="22"/>
  <c r="G3" i="22"/>
  <c r="C22" i="2" s="1"/>
  <c r="A1" i="22"/>
  <c r="V3" i="21"/>
  <c r="U3" i="21" s="1"/>
  <c r="B21" i="2" s="1"/>
  <c r="T3" i="21"/>
  <c r="P21" i="2" s="1"/>
  <c r="S3" i="21"/>
  <c r="O21" i="2" s="1"/>
  <c r="R3" i="21"/>
  <c r="N21" i="2" s="1"/>
  <c r="Q3" i="21"/>
  <c r="P3" i="21"/>
  <c r="O3" i="21"/>
  <c r="K21" i="2" s="1"/>
  <c r="N3" i="21"/>
  <c r="J21" i="2" s="1"/>
  <c r="M3" i="21"/>
  <c r="L3" i="21"/>
  <c r="K3" i="21"/>
  <c r="G21" i="2" s="1"/>
  <c r="J3" i="21"/>
  <c r="F21" i="2" s="1"/>
  <c r="I3" i="21"/>
  <c r="H3" i="21"/>
  <c r="G3" i="21"/>
  <c r="C21" i="2" s="1"/>
  <c r="A1" i="21"/>
  <c r="V3" i="20"/>
  <c r="U3" i="20"/>
  <c r="B20" i="2" s="1"/>
  <c r="T3" i="20"/>
  <c r="S3" i="20"/>
  <c r="R3" i="20"/>
  <c r="Q3" i="20"/>
  <c r="P3" i="20"/>
  <c r="L20" i="2" s="1"/>
  <c r="O3" i="20"/>
  <c r="K20" i="2" s="1"/>
  <c r="N3" i="20"/>
  <c r="M3" i="20"/>
  <c r="L3" i="20"/>
  <c r="K3" i="20"/>
  <c r="G20" i="2" s="1"/>
  <c r="J3" i="20"/>
  <c r="I3" i="20"/>
  <c r="H3" i="20"/>
  <c r="D20" i="2" s="1"/>
  <c r="G3" i="20"/>
  <c r="C20" i="2" s="1"/>
  <c r="A1" i="20"/>
  <c r="V3" i="19"/>
  <c r="U3" i="19" s="1"/>
  <c r="B19" i="2" s="1"/>
  <c r="T3" i="19"/>
  <c r="S3" i="19"/>
  <c r="R3" i="19"/>
  <c r="N19" i="2" s="1"/>
  <c r="Q3" i="19"/>
  <c r="P3" i="19"/>
  <c r="O3" i="19"/>
  <c r="K19" i="2" s="1"/>
  <c r="N3" i="19"/>
  <c r="J19" i="2" s="1"/>
  <c r="M3" i="19"/>
  <c r="I19" i="2" s="1"/>
  <c r="L3" i="19"/>
  <c r="H19" i="2" s="1"/>
  <c r="K3" i="19"/>
  <c r="G19" i="2" s="1"/>
  <c r="J3" i="19"/>
  <c r="F19" i="2" s="1"/>
  <c r="I3" i="19"/>
  <c r="H3" i="19"/>
  <c r="G3" i="19"/>
  <c r="A1" i="19"/>
  <c r="V3" i="18"/>
  <c r="U3" i="18" s="1"/>
  <c r="B18" i="2" s="1"/>
  <c r="T3" i="18"/>
  <c r="P18" i="2" s="1"/>
  <c r="S3" i="18"/>
  <c r="O18" i="2" s="1"/>
  <c r="R3" i="18"/>
  <c r="N18" i="2" s="1"/>
  <c r="Q3" i="18"/>
  <c r="P3" i="18"/>
  <c r="O3" i="18"/>
  <c r="N3" i="18"/>
  <c r="J18" i="2" s="1"/>
  <c r="M3" i="18"/>
  <c r="I18" i="2" s="1"/>
  <c r="L3" i="18"/>
  <c r="K3" i="18"/>
  <c r="J3" i="18"/>
  <c r="F18" i="2" s="1"/>
  <c r="I3" i="18"/>
  <c r="H3" i="18"/>
  <c r="D18" i="2" s="1"/>
  <c r="G3" i="18"/>
  <c r="C18" i="2" s="1"/>
  <c r="A1" i="18"/>
  <c r="V3" i="17"/>
  <c r="U3" i="17" s="1"/>
  <c r="B17" i="2" s="1"/>
  <c r="T3" i="17"/>
  <c r="S3" i="17"/>
  <c r="R3" i="17"/>
  <c r="Q3" i="17"/>
  <c r="P3" i="17"/>
  <c r="L17" i="2" s="1"/>
  <c r="O3" i="17"/>
  <c r="K17" i="2" s="1"/>
  <c r="N3" i="17"/>
  <c r="J17" i="2" s="1"/>
  <c r="M3" i="17"/>
  <c r="L3" i="17"/>
  <c r="K3" i="17"/>
  <c r="J3" i="17"/>
  <c r="I3" i="17"/>
  <c r="H3" i="17"/>
  <c r="D17" i="2" s="1"/>
  <c r="G3" i="17"/>
  <c r="C17" i="2" s="1"/>
  <c r="A1" i="17"/>
  <c r="V3" i="16"/>
  <c r="U3" i="16" s="1"/>
  <c r="B16" i="2" s="1"/>
  <c r="T3" i="16"/>
  <c r="S3" i="16"/>
  <c r="R3" i="16"/>
  <c r="Q3" i="16"/>
  <c r="P3" i="16"/>
  <c r="O3" i="16"/>
  <c r="K16" i="2" s="1"/>
  <c r="N3" i="16"/>
  <c r="J16" i="2" s="1"/>
  <c r="M3" i="16"/>
  <c r="I16" i="2" s="1"/>
  <c r="L3" i="16"/>
  <c r="K3" i="16"/>
  <c r="J3" i="16"/>
  <c r="I3" i="16"/>
  <c r="H3" i="16"/>
  <c r="D16" i="2" s="1"/>
  <c r="G3" i="16"/>
  <c r="C16" i="2" s="1"/>
  <c r="A1" i="16"/>
  <c r="V3" i="15"/>
  <c r="U3" i="15"/>
  <c r="B15" i="2" s="1"/>
  <c r="T3" i="15"/>
  <c r="S3" i="15"/>
  <c r="R3" i="15"/>
  <c r="Q3" i="15"/>
  <c r="P3" i="15"/>
  <c r="O3" i="15"/>
  <c r="K15" i="2" s="1"/>
  <c r="N3" i="15"/>
  <c r="J15" i="2" s="1"/>
  <c r="M3" i="15"/>
  <c r="I15" i="2" s="1"/>
  <c r="L3" i="15"/>
  <c r="K3" i="15"/>
  <c r="J3" i="15"/>
  <c r="I3" i="15"/>
  <c r="E15" i="2" s="1"/>
  <c r="H3" i="15"/>
  <c r="G3" i="15"/>
  <c r="C15" i="2" s="1"/>
  <c r="A1" i="15"/>
  <c r="V3" i="14"/>
  <c r="U3" i="14" s="1"/>
  <c r="T3" i="14"/>
  <c r="S3" i="14"/>
  <c r="O14" i="2" s="1"/>
  <c r="R3" i="14"/>
  <c r="Q3" i="14"/>
  <c r="P3" i="14"/>
  <c r="O3" i="14"/>
  <c r="K14" i="2" s="1"/>
  <c r="N3" i="14"/>
  <c r="M3" i="14"/>
  <c r="I14" i="2" s="1"/>
  <c r="L3" i="14"/>
  <c r="K3" i="14"/>
  <c r="G14" i="2" s="1"/>
  <c r="J3" i="14"/>
  <c r="I3" i="14"/>
  <c r="H3" i="14"/>
  <c r="G3" i="14"/>
  <c r="C14" i="2" s="1"/>
  <c r="A1" i="14"/>
  <c r="V3" i="13"/>
  <c r="U3" i="13" s="1"/>
  <c r="B13" i="2" s="1"/>
  <c r="T3" i="13"/>
  <c r="S3" i="13"/>
  <c r="O13" i="2" s="1"/>
  <c r="R3" i="13"/>
  <c r="N13" i="2" s="1"/>
  <c r="Q3" i="13"/>
  <c r="M13" i="2" s="1"/>
  <c r="P3" i="13"/>
  <c r="L13" i="2" s="1"/>
  <c r="O3" i="13"/>
  <c r="K13" i="2" s="1"/>
  <c r="N3" i="13"/>
  <c r="M3" i="13"/>
  <c r="I13" i="2" s="1"/>
  <c r="L3" i="13"/>
  <c r="K3" i="13"/>
  <c r="G13" i="2" s="1"/>
  <c r="J3" i="13"/>
  <c r="I3" i="13"/>
  <c r="H3" i="13"/>
  <c r="D13" i="2" s="1"/>
  <c r="G3" i="13"/>
  <c r="C13" i="2" s="1"/>
  <c r="A1" i="13"/>
  <c r="V3" i="12"/>
  <c r="U3" i="12" s="1"/>
  <c r="B12" i="2" s="1"/>
  <c r="T3" i="12"/>
  <c r="S3" i="12"/>
  <c r="R3" i="12"/>
  <c r="Q3" i="12"/>
  <c r="M12" i="2" s="1"/>
  <c r="P3" i="12"/>
  <c r="O3" i="12"/>
  <c r="K12" i="2" s="1"/>
  <c r="N3" i="12"/>
  <c r="J12" i="2" s="1"/>
  <c r="M3" i="12"/>
  <c r="L3" i="12"/>
  <c r="K3" i="12"/>
  <c r="J3" i="12"/>
  <c r="I3" i="12"/>
  <c r="E12" i="2" s="1"/>
  <c r="H3" i="12"/>
  <c r="G3" i="12"/>
  <c r="C12" i="2" s="1"/>
  <c r="A1" i="12"/>
  <c r="V3" i="11"/>
  <c r="U3" i="11" s="1"/>
  <c r="B11" i="2" s="1"/>
  <c r="T3" i="11"/>
  <c r="S3" i="11"/>
  <c r="R3" i="11"/>
  <c r="N11" i="2" s="1"/>
  <c r="Q3" i="11"/>
  <c r="P3" i="11"/>
  <c r="O3" i="11"/>
  <c r="N3" i="11"/>
  <c r="J11" i="2" s="1"/>
  <c r="M3" i="11"/>
  <c r="L3" i="11"/>
  <c r="K3" i="11"/>
  <c r="G11" i="2" s="1"/>
  <c r="J3" i="11"/>
  <c r="F11" i="2" s="1"/>
  <c r="I3" i="11"/>
  <c r="E11" i="2" s="1"/>
  <c r="H3" i="11"/>
  <c r="G3" i="11"/>
  <c r="A1" i="11"/>
  <c r="V3" i="10"/>
  <c r="U3" i="10" s="1"/>
  <c r="B10" i="2" s="1"/>
  <c r="T3" i="10"/>
  <c r="S3" i="10"/>
  <c r="R3" i="10"/>
  <c r="N10" i="2" s="1"/>
  <c r="Q3" i="10"/>
  <c r="M10" i="2" s="1"/>
  <c r="P3" i="10"/>
  <c r="L10" i="2" s="1"/>
  <c r="O3" i="10"/>
  <c r="K10" i="2" s="1"/>
  <c r="N3" i="10"/>
  <c r="J10" i="2" s="1"/>
  <c r="M3" i="10"/>
  <c r="L3" i="10"/>
  <c r="K3" i="10"/>
  <c r="J3" i="10"/>
  <c r="F10" i="2" s="1"/>
  <c r="I3" i="10"/>
  <c r="E10" i="2" s="1"/>
  <c r="H3" i="10"/>
  <c r="G3" i="10"/>
  <c r="C10" i="2" s="1"/>
  <c r="A1" i="10"/>
  <c r="V3" i="9"/>
  <c r="U3" i="9"/>
  <c r="T3" i="9"/>
  <c r="S3" i="9"/>
  <c r="O9" i="2" s="1"/>
  <c r="R3" i="9"/>
  <c r="N9" i="2" s="1"/>
  <c r="Q3" i="9"/>
  <c r="P3" i="9"/>
  <c r="L9" i="2" s="1"/>
  <c r="O3" i="9"/>
  <c r="K9" i="2" s="1"/>
  <c r="N3" i="9"/>
  <c r="M3" i="9"/>
  <c r="L3" i="9"/>
  <c r="H9" i="2" s="1"/>
  <c r="K3" i="9"/>
  <c r="G9" i="2" s="1"/>
  <c r="J3" i="9"/>
  <c r="F9" i="2" s="1"/>
  <c r="I3" i="9"/>
  <c r="E9" i="2" s="1"/>
  <c r="H3" i="9"/>
  <c r="G3" i="9"/>
  <c r="C9" i="2" s="1"/>
  <c r="A1" i="9"/>
  <c r="V3" i="8"/>
  <c r="U3" i="8"/>
  <c r="T3" i="8"/>
  <c r="S3" i="8"/>
  <c r="R3" i="8"/>
  <c r="N8" i="2" s="1"/>
  <c r="Q3" i="8"/>
  <c r="M8" i="2" s="1"/>
  <c r="P3" i="8"/>
  <c r="L8" i="2" s="1"/>
  <c r="O3" i="8"/>
  <c r="N3" i="8"/>
  <c r="M3" i="8"/>
  <c r="L3" i="8"/>
  <c r="K3" i="8"/>
  <c r="J3" i="8"/>
  <c r="F8" i="2" s="1"/>
  <c r="I3" i="8"/>
  <c r="E8" i="2" s="1"/>
  <c r="H3" i="8"/>
  <c r="G3" i="8"/>
  <c r="A1" i="8"/>
  <c r="V3" i="7"/>
  <c r="U3" i="7"/>
  <c r="B7" i="2" s="1"/>
  <c r="T3" i="7"/>
  <c r="P7" i="2" s="1"/>
  <c r="S3" i="7"/>
  <c r="R3" i="7"/>
  <c r="N7" i="2" s="1"/>
  <c r="Q3" i="7"/>
  <c r="M7" i="2" s="1"/>
  <c r="P3" i="7"/>
  <c r="O3" i="7"/>
  <c r="N3" i="7"/>
  <c r="M3" i="7"/>
  <c r="L3" i="7"/>
  <c r="H7" i="2" s="1"/>
  <c r="K3" i="7"/>
  <c r="J3" i="7"/>
  <c r="F7" i="2" s="1"/>
  <c r="I3" i="7"/>
  <c r="E7" i="2" s="1"/>
  <c r="H3" i="7"/>
  <c r="G3" i="7"/>
  <c r="A1" i="7"/>
  <c r="V3" i="6"/>
  <c r="U3" i="6" s="1"/>
  <c r="B6" i="2" s="1"/>
  <c r="T3" i="6"/>
  <c r="S3" i="6"/>
  <c r="R3" i="6"/>
  <c r="Q3" i="6"/>
  <c r="M6" i="2" s="1"/>
  <c r="P3" i="6"/>
  <c r="O3" i="6"/>
  <c r="N3" i="6"/>
  <c r="M3" i="6"/>
  <c r="L3" i="6"/>
  <c r="H6" i="2" s="1"/>
  <c r="K3" i="6"/>
  <c r="J3" i="6"/>
  <c r="I3" i="6"/>
  <c r="E6" i="2" s="1"/>
  <c r="H3" i="6"/>
  <c r="G3" i="6"/>
  <c r="A1" i="6"/>
  <c r="V3" i="5"/>
  <c r="U3" i="5"/>
  <c r="B5" i="2" s="1"/>
  <c r="T3" i="5"/>
  <c r="S3" i="5"/>
  <c r="R3" i="5"/>
  <c r="Q3" i="5"/>
  <c r="P3" i="5"/>
  <c r="O3" i="5"/>
  <c r="K5" i="2" s="1"/>
  <c r="N3" i="5"/>
  <c r="M3" i="5"/>
  <c r="I5" i="2" s="1"/>
  <c r="L3" i="5"/>
  <c r="K3" i="5"/>
  <c r="J3" i="5"/>
  <c r="I3" i="5"/>
  <c r="H3" i="5"/>
  <c r="G3" i="5"/>
  <c r="C5" i="2" s="1"/>
  <c r="A1" i="5"/>
  <c r="V3" i="4"/>
  <c r="U3" i="4" s="1"/>
  <c r="B4" i="2" s="1"/>
  <c r="T3" i="4"/>
  <c r="P4" i="2" s="1"/>
  <c r="S3" i="4"/>
  <c r="R3" i="4"/>
  <c r="Q3" i="4"/>
  <c r="P3" i="4"/>
  <c r="L4" i="2" s="1"/>
  <c r="O3" i="4"/>
  <c r="K4" i="2" s="1"/>
  <c r="N3" i="4"/>
  <c r="J4" i="2" s="1"/>
  <c r="M3" i="4"/>
  <c r="L3" i="4"/>
  <c r="K3" i="4"/>
  <c r="J3" i="4"/>
  <c r="I3" i="4"/>
  <c r="H3" i="4"/>
  <c r="D4" i="2" s="1"/>
  <c r="G3" i="4"/>
  <c r="C4" i="2" s="1"/>
  <c r="A1" i="4"/>
  <c r="V3" i="3"/>
  <c r="U3" i="3"/>
  <c r="T3" i="3"/>
  <c r="S3" i="3"/>
  <c r="R3" i="3"/>
  <c r="Q3" i="3"/>
  <c r="P3" i="3"/>
  <c r="L3" i="2" s="1"/>
  <c r="O3" i="3"/>
  <c r="K3" i="2" s="1"/>
  <c r="N3" i="3"/>
  <c r="J3" i="2" s="1"/>
  <c r="M3" i="3"/>
  <c r="L3" i="3"/>
  <c r="K3" i="3"/>
  <c r="J3" i="3"/>
  <c r="I3" i="3"/>
  <c r="H3" i="3"/>
  <c r="D3" i="2" s="1"/>
  <c r="G3" i="3"/>
  <c r="C3" i="2" s="1"/>
  <c r="A1" i="3"/>
  <c r="P64" i="2"/>
  <c r="N64" i="2"/>
  <c r="M64" i="2"/>
  <c r="L64" i="2"/>
  <c r="J64" i="2"/>
  <c r="I64" i="2"/>
  <c r="H64" i="2"/>
  <c r="F64" i="2"/>
  <c r="E64" i="2"/>
  <c r="D64" i="2"/>
  <c r="P63" i="2"/>
  <c r="N63" i="2"/>
  <c r="L63" i="2"/>
  <c r="K63" i="2"/>
  <c r="J63" i="2"/>
  <c r="G63" i="2"/>
  <c r="F63" i="2"/>
  <c r="C63" i="2"/>
  <c r="P62" i="2"/>
  <c r="N62" i="2"/>
  <c r="J62" i="2"/>
  <c r="G62" i="2"/>
  <c r="F62" i="2"/>
  <c r="C62" i="2"/>
  <c r="B62" i="2"/>
  <c r="O62" i="2" s="1"/>
  <c r="P61" i="2"/>
  <c r="N61" i="2"/>
  <c r="M61" i="2"/>
  <c r="J61" i="2"/>
  <c r="F61" i="2"/>
  <c r="E61" i="2"/>
  <c r="P60" i="2"/>
  <c r="K60" i="2"/>
  <c r="I60" i="2"/>
  <c r="G60" i="2"/>
  <c r="D60" i="2"/>
  <c r="C60" i="2"/>
  <c r="P59" i="2"/>
  <c r="J59" i="2"/>
  <c r="G59" i="2"/>
  <c r="C59" i="2"/>
  <c r="R54" i="2"/>
  <c r="O54" i="2"/>
  <c r="N54" i="2"/>
  <c r="L54" i="2"/>
  <c r="K54" i="2"/>
  <c r="J54" i="2"/>
  <c r="H54" i="2"/>
  <c r="G54" i="2"/>
  <c r="F54" i="2"/>
  <c r="D54" i="2"/>
  <c r="C54" i="2"/>
  <c r="R53" i="2"/>
  <c r="P53" i="2"/>
  <c r="O53" i="2"/>
  <c r="M53" i="2"/>
  <c r="L53" i="2"/>
  <c r="K53" i="2"/>
  <c r="G53" i="2"/>
  <c r="E53" i="2"/>
  <c r="D53" i="2"/>
  <c r="C53" i="2"/>
  <c r="R52" i="2"/>
  <c r="N52" i="2"/>
  <c r="M52" i="2"/>
  <c r="L52" i="2"/>
  <c r="J52" i="2"/>
  <c r="I52" i="2"/>
  <c r="H52" i="2"/>
  <c r="F52" i="2"/>
  <c r="E52" i="2"/>
  <c r="D52" i="2"/>
  <c r="R51" i="2"/>
  <c r="O51" i="2"/>
  <c r="N51" i="2"/>
  <c r="M51" i="2"/>
  <c r="K51" i="2"/>
  <c r="J51" i="2"/>
  <c r="G51" i="2"/>
  <c r="F51" i="2"/>
  <c r="E51" i="2"/>
  <c r="C51" i="2"/>
  <c r="B51" i="2"/>
  <c r="Q51" i="2" s="1"/>
  <c r="R50" i="2"/>
  <c r="P50" i="2"/>
  <c r="O50" i="2"/>
  <c r="N50" i="2"/>
  <c r="L50" i="2"/>
  <c r="K50" i="2"/>
  <c r="J50" i="2"/>
  <c r="H50" i="2"/>
  <c r="G50" i="2"/>
  <c r="F50" i="2"/>
  <c r="D50" i="2"/>
  <c r="C50" i="2"/>
  <c r="R49" i="2"/>
  <c r="P49" i="2"/>
  <c r="O49" i="2"/>
  <c r="M49" i="2"/>
  <c r="L49" i="2"/>
  <c r="K49" i="2"/>
  <c r="H49" i="2"/>
  <c r="G49" i="2"/>
  <c r="E49" i="2"/>
  <c r="D49" i="2"/>
  <c r="C49" i="2"/>
  <c r="R48" i="2"/>
  <c r="P48" i="2"/>
  <c r="M48" i="2"/>
  <c r="L48" i="2"/>
  <c r="I48" i="2"/>
  <c r="H48" i="2"/>
  <c r="E48" i="2"/>
  <c r="D48" i="2"/>
  <c r="R47" i="2"/>
  <c r="P47" i="2"/>
  <c r="N47" i="2"/>
  <c r="M47" i="2"/>
  <c r="L47" i="2"/>
  <c r="J47" i="2"/>
  <c r="I47" i="2"/>
  <c r="H47" i="2"/>
  <c r="F47" i="2"/>
  <c r="E47" i="2"/>
  <c r="D47" i="2"/>
  <c r="R46" i="2"/>
  <c r="O46" i="2"/>
  <c r="N46" i="2"/>
  <c r="M46" i="2"/>
  <c r="K46" i="2"/>
  <c r="I46" i="2"/>
  <c r="G46" i="2"/>
  <c r="F46" i="2"/>
  <c r="E46" i="2"/>
  <c r="C46" i="2"/>
  <c r="B46" i="2"/>
  <c r="Q46" i="2" s="1"/>
  <c r="R45" i="2"/>
  <c r="P45" i="2"/>
  <c r="O45" i="2"/>
  <c r="N45" i="2"/>
  <c r="L45" i="2"/>
  <c r="K45" i="2"/>
  <c r="J45" i="2"/>
  <c r="H45" i="2"/>
  <c r="G45" i="2"/>
  <c r="F45" i="2"/>
  <c r="D45" i="2"/>
  <c r="R44" i="2"/>
  <c r="P44" i="2"/>
  <c r="O44" i="2"/>
  <c r="M44" i="2"/>
  <c r="L44" i="2"/>
  <c r="H44" i="2"/>
  <c r="G44" i="2"/>
  <c r="E44" i="2"/>
  <c r="D44" i="2"/>
  <c r="C44" i="2"/>
  <c r="R43" i="2"/>
  <c r="P43" i="2"/>
  <c r="O43" i="2"/>
  <c r="N43" i="2"/>
  <c r="M43" i="2"/>
  <c r="L43" i="2"/>
  <c r="K43" i="2"/>
  <c r="J43" i="2"/>
  <c r="I43" i="2"/>
  <c r="H43" i="2"/>
  <c r="G43" i="2"/>
  <c r="F43" i="2"/>
  <c r="E43" i="2"/>
  <c r="D43" i="2"/>
  <c r="C43" i="2"/>
  <c r="R42" i="2"/>
  <c r="Q42" i="2"/>
  <c r="P42" i="2"/>
  <c r="O42" i="2"/>
  <c r="N42" i="2"/>
  <c r="M42" i="2"/>
  <c r="L42" i="2"/>
  <c r="K42" i="2"/>
  <c r="J42" i="2"/>
  <c r="I42" i="2"/>
  <c r="H42" i="2"/>
  <c r="G42" i="2"/>
  <c r="F42" i="2"/>
  <c r="E42" i="2"/>
  <c r="D42" i="2"/>
  <c r="C42" i="2"/>
  <c r="R41" i="2"/>
  <c r="P41" i="2"/>
  <c r="O41" i="2"/>
  <c r="M41" i="2"/>
  <c r="K41" i="2"/>
  <c r="I41" i="2"/>
  <c r="H41" i="2"/>
  <c r="G41" i="2"/>
  <c r="E41" i="2"/>
  <c r="R40" i="2"/>
  <c r="P40" i="2"/>
  <c r="O40" i="2"/>
  <c r="N40" i="2"/>
  <c r="M40" i="2"/>
  <c r="L40" i="2"/>
  <c r="H40" i="2"/>
  <c r="G40" i="2"/>
  <c r="F40" i="2"/>
  <c r="E40" i="2"/>
  <c r="D40" i="2"/>
  <c r="R39" i="2"/>
  <c r="O39" i="2"/>
  <c r="N39" i="2"/>
  <c r="M39" i="2"/>
  <c r="L39" i="2"/>
  <c r="K39" i="2"/>
  <c r="G39" i="2"/>
  <c r="F39" i="2"/>
  <c r="E39" i="2"/>
  <c r="D39" i="2"/>
  <c r="C39" i="2"/>
  <c r="R38" i="2"/>
  <c r="O38" i="2"/>
  <c r="N38" i="2"/>
  <c r="M38" i="2"/>
  <c r="K38" i="2"/>
  <c r="J38" i="2"/>
  <c r="I38" i="2"/>
  <c r="G38" i="2"/>
  <c r="F38" i="2"/>
  <c r="E38" i="2"/>
  <c r="R37" i="2"/>
  <c r="P37" i="2"/>
  <c r="O37" i="2"/>
  <c r="N37" i="2"/>
  <c r="L37" i="2"/>
  <c r="H37" i="2"/>
  <c r="G37" i="2"/>
  <c r="F37" i="2"/>
  <c r="D37" i="2"/>
  <c r="C37" i="2"/>
  <c r="R36" i="2"/>
  <c r="P36" i="2"/>
  <c r="O36" i="2"/>
  <c r="K36" i="2"/>
  <c r="H36" i="2"/>
  <c r="G36" i="2"/>
  <c r="D36" i="2"/>
  <c r="C36" i="2"/>
  <c r="R35" i="2"/>
  <c r="P35" i="2"/>
  <c r="M35" i="2"/>
  <c r="L35" i="2"/>
  <c r="I35" i="2"/>
  <c r="H35" i="2"/>
  <c r="G35" i="2"/>
  <c r="E35" i="2"/>
  <c r="R34" i="2"/>
  <c r="P34" i="2"/>
  <c r="N34" i="2"/>
  <c r="M34" i="2"/>
  <c r="L34" i="2"/>
  <c r="J34" i="2"/>
  <c r="H34" i="2"/>
  <c r="F34" i="2"/>
  <c r="E34" i="2"/>
  <c r="D34" i="2"/>
  <c r="R33" i="2"/>
  <c r="P33" i="2"/>
  <c r="O33" i="2"/>
  <c r="N33" i="2"/>
  <c r="J33" i="2"/>
  <c r="G33" i="2"/>
  <c r="F33" i="2"/>
  <c r="C33" i="2"/>
  <c r="R32" i="2"/>
  <c r="P32" i="2"/>
  <c r="O32" i="2"/>
  <c r="K32" i="2"/>
  <c r="H32" i="2"/>
  <c r="G32" i="2"/>
  <c r="D32" i="2"/>
  <c r="C32" i="2"/>
  <c r="R31" i="2"/>
  <c r="P31" i="2"/>
  <c r="O31" i="2"/>
  <c r="M31" i="2"/>
  <c r="L31" i="2"/>
  <c r="K31" i="2"/>
  <c r="I31" i="2"/>
  <c r="H31" i="2"/>
  <c r="G31" i="2"/>
  <c r="C31" i="2"/>
  <c r="R30" i="2"/>
  <c r="P30" i="2"/>
  <c r="O30" i="2"/>
  <c r="N30" i="2"/>
  <c r="J30" i="2"/>
  <c r="I30" i="2"/>
  <c r="H30" i="2"/>
  <c r="G30" i="2"/>
  <c r="F30" i="2"/>
  <c r="R29" i="2"/>
  <c r="P29" i="2"/>
  <c r="O29" i="2"/>
  <c r="N29" i="2"/>
  <c r="L29" i="2"/>
  <c r="K29" i="2"/>
  <c r="J29" i="2"/>
  <c r="H29" i="2"/>
  <c r="G29" i="2"/>
  <c r="F29" i="2"/>
  <c r="D29" i="2"/>
  <c r="C29" i="2"/>
  <c r="R28" i="2"/>
  <c r="P28" i="2"/>
  <c r="K28" i="2"/>
  <c r="H28" i="2"/>
  <c r="G28" i="2"/>
  <c r="D28" i="2"/>
  <c r="C28" i="2"/>
  <c r="R27" i="2"/>
  <c r="L27" i="2"/>
  <c r="K27" i="2"/>
  <c r="H27" i="2"/>
  <c r="G27" i="2"/>
  <c r="D27" i="2"/>
  <c r="R26" i="2"/>
  <c r="P26" i="2"/>
  <c r="O26" i="2"/>
  <c r="M26" i="2"/>
  <c r="L26" i="2"/>
  <c r="I26" i="2"/>
  <c r="H26" i="2"/>
  <c r="B26" i="2"/>
  <c r="R25" i="2"/>
  <c r="O25" i="2"/>
  <c r="N25" i="2"/>
  <c r="K25" i="2"/>
  <c r="J25" i="2"/>
  <c r="I25" i="2"/>
  <c r="H25" i="2"/>
  <c r="G25" i="2"/>
  <c r="F25" i="2"/>
  <c r="C25" i="2"/>
  <c r="B25" i="2"/>
  <c r="R24" i="2"/>
  <c r="P24" i="2"/>
  <c r="O24" i="2"/>
  <c r="N24" i="2"/>
  <c r="L24" i="2"/>
  <c r="K24" i="2"/>
  <c r="J24" i="2"/>
  <c r="H24" i="2"/>
  <c r="G24" i="2"/>
  <c r="F24" i="2"/>
  <c r="D24" i="2"/>
  <c r="C24" i="2"/>
  <c r="R23" i="2"/>
  <c r="P23" i="2"/>
  <c r="M23" i="2"/>
  <c r="L23" i="2"/>
  <c r="K23" i="2"/>
  <c r="G23" i="2"/>
  <c r="E23" i="2"/>
  <c r="D23" i="2"/>
  <c r="C23" i="2"/>
  <c r="R22" i="2"/>
  <c r="L22" i="2"/>
  <c r="H22" i="2"/>
  <c r="E22" i="2"/>
  <c r="D22" i="2"/>
  <c r="R21" i="2"/>
  <c r="M21" i="2"/>
  <c r="L21" i="2"/>
  <c r="I21" i="2"/>
  <c r="H21" i="2"/>
  <c r="E21" i="2"/>
  <c r="D21" i="2"/>
  <c r="R20" i="2"/>
  <c r="P20" i="2"/>
  <c r="O20" i="2"/>
  <c r="N20" i="2"/>
  <c r="M20" i="2"/>
  <c r="J20" i="2"/>
  <c r="I20" i="2"/>
  <c r="H20" i="2"/>
  <c r="F20" i="2"/>
  <c r="E20" i="2"/>
  <c r="R19" i="2"/>
  <c r="P19" i="2"/>
  <c r="O19" i="2"/>
  <c r="M19" i="2"/>
  <c r="L19" i="2"/>
  <c r="E19" i="2"/>
  <c r="D19" i="2"/>
  <c r="C19" i="2"/>
  <c r="R18" i="2"/>
  <c r="M18" i="2"/>
  <c r="L18" i="2"/>
  <c r="K18" i="2"/>
  <c r="H18" i="2"/>
  <c r="G18" i="2"/>
  <c r="E18" i="2"/>
  <c r="R17" i="2"/>
  <c r="P17" i="2"/>
  <c r="O17" i="2"/>
  <c r="N17" i="2"/>
  <c r="M17" i="2"/>
  <c r="I17" i="2"/>
  <c r="H17" i="2"/>
  <c r="G17" i="2"/>
  <c r="F17" i="2"/>
  <c r="E17" i="2"/>
  <c r="R16" i="2"/>
  <c r="P16" i="2"/>
  <c r="O16" i="2"/>
  <c r="N16" i="2"/>
  <c r="M16" i="2"/>
  <c r="L16" i="2"/>
  <c r="H16" i="2"/>
  <c r="G16" i="2"/>
  <c r="F16" i="2"/>
  <c r="E16" i="2"/>
  <c r="R15" i="2"/>
  <c r="P15" i="2"/>
  <c r="O15" i="2"/>
  <c r="N15" i="2"/>
  <c r="M15" i="2"/>
  <c r="L15" i="2"/>
  <c r="H15" i="2"/>
  <c r="G15" i="2"/>
  <c r="F15" i="2"/>
  <c r="D15" i="2"/>
  <c r="R14" i="2"/>
  <c r="P14" i="2"/>
  <c r="N14" i="2"/>
  <c r="M14" i="2"/>
  <c r="L14" i="2"/>
  <c r="J14" i="2"/>
  <c r="H14" i="2"/>
  <c r="F14" i="2"/>
  <c r="E14" i="2"/>
  <c r="D14" i="2"/>
  <c r="B14" i="2"/>
  <c r="R13" i="2"/>
  <c r="P13" i="2"/>
  <c r="J13" i="2"/>
  <c r="H13" i="2"/>
  <c r="F13" i="2"/>
  <c r="E13" i="2"/>
  <c r="R12" i="2"/>
  <c r="P12" i="2"/>
  <c r="O12" i="2"/>
  <c r="N12" i="2"/>
  <c r="L12" i="2"/>
  <c r="I12" i="2"/>
  <c r="H12" i="2"/>
  <c r="G12" i="2"/>
  <c r="F12" i="2"/>
  <c r="D12" i="2"/>
  <c r="R11" i="2"/>
  <c r="P11" i="2"/>
  <c r="O11" i="2"/>
  <c r="M11" i="2"/>
  <c r="L11" i="2"/>
  <c r="K11" i="2"/>
  <c r="I11" i="2"/>
  <c r="H11" i="2"/>
  <c r="D11" i="2"/>
  <c r="C11" i="2"/>
  <c r="R10" i="2"/>
  <c r="P10" i="2"/>
  <c r="O10" i="2"/>
  <c r="I10" i="2"/>
  <c r="H10" i="2"/>
  <c r="G10" i="2"/>
  <c r="D10" i="2"/>
  <c r="R9" i="2"/>
  <c r="P9" i="2"/>
  <c r="M9" i="2"/>
  <c r="J9" i="2"/>
  <c r="I9" i="2"/>
  <c r="D9" i="2"/>
  <c r="B9" i="2"/>
  <c r="R8" i="2"/>
  <c r="P8" i="2"/>
  <c r="O8" i="2"/>
  <c r="K8" i="2"/>
  <c r="J8" i="2"/>
  <c r="I8" i="2"/>
  <c r="H8" i="2"/>
  <c r="G8" i="2"/>
  <c r="D8" i="2"/>
  <c r="C8" i="2"/>
  <c r="B8" i="2"/>
  <c r="R7" i="2"/>
  <c r="O7" i="2"/>
  <c r="L7" i="2"/>
  <c r="K7" i="2"/>
  <c r="J7" i="2"/>
  <c r="I7" i="2"/>
  <c r="G7" i="2"/>
  <c r="D7" i="2"/>
  <c r="C7" i="2"/>
  <c r="R6" i="2"/>
  <c r="P6" i="2"/>
  <c r="O6" i="2"/>
  <c r="N6" i="2"/>
  <c r="L6" i="2"/>
  <c r="K6" i="2"/>
  <c r="J6" i="2"/>
  <c r="I6" i="2"/>
  <c r="G6" i="2"/>
  <c r="F6" i="2"/>
  <c r="D6" i="2"/>
  <c r="C6" i="2"/>
  <c r="R5" i="2"/>
  <c r="P5" i="2"/>
  <c r="O5" i="2"/>
  <c r="N5" i="2"/>
  <c r="M5" i="2"/>
  <c r="L5" i="2"/>
  <c r="J5" i="2"/>
  <c r="H5" i="2"/>
  <c r="G5" i="2"/>
  <c r="F5" i="2"/>
  <c r="E5" i="2"/>
  <c r="D5" i="2"/>
  <c r="R4" i="2"/>
  <c r="O4" i="2"/>
  <c r="N4" i="2"/>
  <c r="M4" i="2"/>
  <c r="I4" i="2"/>
  <c r="H4" i="2"/>
  <c r="G4" i="2"/>
  <c r="F4" i="2"/>
  <c r="E4" i="2"/>
  <c r="R3" i="2"/>
  <c r="P3" i="2"/>
  <c r="O3" i="2"/>
  <c r="N3" i="2"/>
  <c r="M3" i="2"/>
  <c r="I3" i="2"/>
  <c r="H3" i="2"/>
  <c r="G3" i="2"/>
  <c r="F3" i="2"/>
  <c r="E3" i="2"/>
  <c r="B3" i="2"/>
</calcChain>
</file>

<file path=xl/sharedStrings.xml><?xml version="1.0" encoding="utf-8"?>
<sst xmlns="http://schemas.openxmlformats.org/spreadsheetml/2006/main" count="6789" uniqueCount="381">
  <si>
    <t xml:space="preserve">We have to </t>
  </si>
  <si>
    <t>il</t>
  </si>
  <si>
    <t>Shop Responsibilities</t>
  </si>
  <si>
    <t>Update status/checklist daily for each building.</t>
  </si>
  <si>
    <t>Enter status update in column B for the system components in each buliidng tab.  There is a drop down menu for status: 1, 2, 3, and 4</t>
  </si>
  <si>
    <t>Enter any notes on status in column C for the system component.  If a work order is needed, submit request to the Customer Service Center.</t>
  </si>
  <si>
    <t>Customer Service Center Responsibilities</t>
  </si>
  <si>
    <t>Update builidng checklist with Work Order # in column. D for the appropriate system.</t>
  </si>
  <si>
    <t>Use Summary Page as a reference for communication if requested from Facilities Liaisons.</t>
  </si>
  <si>
    <t>Phase I: Research Building COVID-19 Restart Summary</t>
  </si>
  <si>
    <t>Count</t>
  </si>
  <si>
    <t>Overall Status</t>
  </si>
  <si>
    <t>Air Handling</t>
  </si>
  <si>
    <t>BA System</t>
  </si>
  <si>
    <t>Lab Supply</t>
  </si>
  <si>
    <t>CW &amp; CTs</t>
  </si>
  <si>
    <t>Elev. Shop</t>
  </si>
  <si>
    <t>Fire Pump</t>
  </si>
  <si>
    <t>Exhaust Systems</t>
  </si>
  <si>
    <t>Fire Alarms</t>
  </si>
  <si>
    <t>Fume Hoods</t>
  </si>
  <si>
    <t>Water &amp; Sewer</t>
  </si>
  <si>
    <t>Emer. Gens</t>
  </si>
  <si>
    <t>Nat. Gas</t>
  </si>
  <si>
    <t>House-  Keeping</t>
  </si>
  <si>
    <t>Sewer Line</t>
  </si>
  <si>
    <t>Liaisons Notified</t>
  </si>
  <si>
    <t>WO#</t>
  </si>
  <si>
    <t>A-1</t>
  </si>
  <si>
    <t>Y</t>
  </si>
  <si>
    <t>A-2</t>
  </si>
  <si>
    <t>A-3</t>
  </si>
  <si>
    <t>A-4</t>
  </si>
  <si>
    <t>A-5</t>
  </si>
  <si>
    <t>A-6</t>
  </si>
  <si>
    <t>A-7</t>
  </si>
  <si>
    <t>B-1</t>
  </si>
  <si>
    <t>B-2</t>
  </si>
  <si>
    <t>B-3</t>
  </si>
  <si>
    <t>B-4</t>
  </si>
  <si>
    <t>B-5</t>
  </si>
  <si>
    <t>B-6</t>
  </si>
  <si>
    <t>B-7</t>
  </si>
  <si>
    <t>B-8</t>
  </si>
  <si>
    <t>B-9</t>
  </si>
  <si>
    <t>B-10</t>
  </si>
  <si>
    <t>B-11</t>
  </si>
  <si>
    <t>B-12</t>
  </si>
  <si>
    <t>B-13</t>
  </si>
  <si>
    <t>B-14</t>
  </si>
  <si>
    <t>B-15</t>
  </si>
  <si>
    <t>B-16</t>
  </si>
  <si>
    <t>B-17</t>
  </si>
  <si>
    <t>B-18</t>
  </si>
  <si>
    <t>C-1</t>
  </si>
  <si>
    <t>C-2</t>
  </si>
  <si>
    <t>C-3</t>
  </si>
  <si>
    <t>C-4</t>
  </si>
  <si>
    <t>C-5</t>
  </si>
  <si>
    <t>C-6</t>
  </si>
  <si>
    <t>C-7</t>
  </si>
  <si>
    <t>C-8</t>
  </si>
  <si>
    <t>C-9</t>
  </si>
  <si>
    <t>C-10</t>
  </si>
  <si>
    <t>C-11</t>
  </si>
  <si>
    <t>C-12</t>
  </si>
  <si>
    <t>C-13</t>
  </si>
  <si>
    <t>D-1</t>
  </si>
  <si>
    <t>D-2</t>
  </si>
  <si>
    <t>D-3</t>
  </si>
  <si>
    <t>D-4</t>
  </si>
  <si>
    <t>D-5</t>
  </si>
  <si>
    <t>D-6</t>
  </si>
  <si>
    <t>D-7</t>
  </si>
  <si>
    <t>D-8</t>
  </si>
  <si>
    <t>D-9</t>
  </si>
  <si>
    <t>D-10</t>
  </si>
  <si>
    <t>D-11</t>
  </si>
  <si>
    <t>D-12</t>
  </si>
  <si>
    <t>D-13</t>
  </si>
  <si>
    <t>D-14</t>
  </si>
  <si>
    <t xml:space="preserve"> </t>
  </si>
  <si>
    <t>Phase I: Auxilliary Building Restart Summary</t>
  </si>
  <si>
    <t>B-19</t>
  </si>
  <si>
    <t>B-20</t>
  </si>
  <si>
    <t>B-21</t>
  </si>
  <si>
    <t>B-22</t>
  </si>
  <si>
    <t>C-14</t>
  </si>
  <si>
    <t>D-15</t>
  </si>
  <si>
    <t>20-068798</t>
  </si>
  <si>
    <t xml:space="preserve">Research Building Restart Checklist                     </t>
  </si>
  <si>
    <t>Status</t>
  </si>
  <si>
    <t>Notes</t>
  </si>
  <si>
    <t>Phase #</t>
  </si>
  <si>
    <t>Code</t>
  </si>
  <si>
    <t>House-Keeping</t>
  </si>
  <si>
    <t>OVERALL</t>
  </si>
  <si>
    <t>MAX</t>
  </si>
  <si>
    <t>Air Handling System (BM&amp;O Zone)</t>
  </si>
  <si>
    <t>Verify air dampers, including Outside Air Dampers, are functional.</t>
  </si>
  <si>
    <t>1 [Good to Go]</t>
  </si>
  <si>
    <t>Filter media changed 5/19/20.</t>
  </si>
  <si>
    <t>Verify Heat Recovery Equipment leakages are under control.</t>
  </si>
  <si>
    <t>,</t>
  </si>
  <si>
    <t>BAS Controls Section (BM&amp;O Zone)</t>
  </si>
  <si>
    <t>Review system equipment status and faults. If failing to run as commanded, resolve the issue to get operational. (Such as fan status commanded on and status off, check starter VFD for Auto and belt condition).</t>
  </si>
  <si>
    <t>Disable Demand Control Ventilation.  Verify building occupancy schedule is set to "occupied'" 2 hours prior and 2 hours after the building occupants use of the space.</t>
  </si>
  <si>
    <t xml:space="preserve">Confirm lighting control system schedule is set to normal operating times. </t>
  </si>
  <si>
    <t>Laboratory Supply Systems (BM&amp;O Zone)</t>
  </si>
  <si>
    <t>Change filters in the air compressor systems that have not been replaced within the timeframe recommended by the manufacturer.</t>
  </si>
  <si>
    <t>Change filters in the vacuum systems that have not been replaced within the timeframe recommended by the manufacturer.</t>
  </si>
  <si>
    <t>N/A</t>
  </si>
  <si>
    <t>Confirm the Process Chillled Water System is operational.</t>
  </si>
  <si>
    <t xml:space="preserve">Check RO/DI water systems to ensure they are operational. </t>
  </si>
  <si>
    <t>Building Chilled Water &amp; Cooling Towers (BM&amp;O Zone)</t>
  </si>
  <si>
    <t>Confirm the Building Chillled Water System is operational.</t>
  </si>
  <si>
    <t>Confirm or the monthly chemical check has been completed within the 30 day period prior to restart or perform one prior to restart.</t>
  </si>
  <si>
    <t>BM&amp;O Elevator Shop</t>
  </si>
  <si>
    <t>Confirm monthly safety check has been completed within the 30 day period prior to restart. If not, then perform a safety check prior to restart.</t>
  </si>
  <si>
    <t xml:space="preserve"> Fire Pump Engines (BM&amp;O Zone)</t>
  </si>
  <si>
    <t>Confirm or the monthly readiness check on fire pump engines has been completed within the 30 day period prior to restart. If not, then perform one prior to restart.</t>
  </si>
  <si>
    <t>NA</t>
  </si>
  <si>
    <t>Exhaust Systems (BM&amp;O Zone)</t>
  </si>
  <si>
    <t>Verify the exhaust system is functional and air is flowing in the correct direction.</t>
  </si>
  <si>
    <t>Verify the Static Pressure Setpoint is correct.</t>
  </si>
  <si>
    <t>BM&amp;O Electronics Shop</t>
  </si>
  <si>
    <t>Confirm a readiness check has been completed for the fire alarms within the 90 day period prior to restart. If not, check fire alarms prior to restart.</t>
  </si>
  <si>
    <t>Fume Hoods (BM&amp;O Zone)</t>
  </si>
  <si>
    <t>Verify fume hoods are operational.</t>
  </si>
  <si>
    <t>Check the room pressurization in each individual lab to verify they are correct (i.e. positive or negative).</t>
  </si>
  <si>
    <t>6 rooms to check slightly Positive, Semens control and Denny in on 19th to correct. Work completed on 5/20/20 .</t>
  </si>
  <si>
    <t>20-068938</t>
  </si>
  <si>
    <t>Water and Sewer (BM&amp;O Zone)</t>
  </si>
  <si>
    <t>Refill plumbing traps(not on automatic primers) with water preferably  prior to performing the final building flush.</t>
  </si>
  <si>
    <t>Complete the water quality building restart checklist.</t>
  </si>
  <si>
    <t>Test good.</t>
  </si>
  <si>
    <t xml:space="preserve">Verify all water heaters and hot water storage tanks (if any) are set at the normal operation temperature.  </t>
  </si>
  <si>
    <t>Utilities Power Systems</t>
  </si>
  <si>
    <t>Confirm the monthly readiness check for generators has been completed within the 30 day period prior to restart. If not, then perform a readiness check prior to restart.</t>
  </si>
  <si>
    <r>
      <t xml:space="preserve">Cummins to troubleshoot today 5/8/2020. Low prestart oil pressure alarm &gt; </t>
    </r>
    <r>
      <rPr>
        <b/>
        <sz val="11"/>
        <rFont val="Arial"/>
        <family val="2"/>
      </rPr>
      <t>Update good to go per Cummins</t>
    </r>
  </si>
  <si>
    <t>20-068616</t>
  </si>
  <si>
    <t>Refill fuel storage tank if fuel volume is not at 5/8th's or more of capacity.</t>
  </si>
  <si>
    <t>Natural Gas Unit</t>
  </si>
  <si>
    <t>Natural Gas (BM&amp;O Zone)</t>
  </si>
  <si>
    <t>Verify the natural gas pilot light is on and appears to have sufficient air flow for the appliances that burn natural gas.</t>
  </si>
  <si>
    <t>No natural gas in building.</t>
  </si>
  <si>
    <t>Housekeeping</t>
  </si>
  <si>
    <t xml:space="preserve">Perform a thorough cleaning of the building. Pay particular attention to cleaning and disinfecting frequently touched surfaces such as door handles, stairway railings, elevator buttons, reception desks, push plates, light switches and faucet handles.   </t>
  </si>
  <si>
    <t>Sewer Line (UD Shop)</t>
  </si>
  <si>
    <t xml:space="preserve">Flush the sewer line. </t>
  </si>
  <si>
    <t xml:space="preserve">WO# </t>
  </si>
  <si>
    <t>20-068801</t>
  </si>
  <si>
    <t>AHU 1 Dampers need work to function properly but is causing no issues.</t>
  </si>
  <si>
    <t>20-068882</t>
  </si>
  <si>
    <t>Review system equipment status and faults. If failing to run as commanded, resolve the issue to get operational. (Such as fan status commanded on and status off, check starter VFD for Auto and belt condition)</t>
  </si>
  <si>
    <t>The system is functional, but need a shutdown is scheduled for May 23 to make warranty repair to the steam condensate return tank. This is the steam system.</t>
  </si>
  <si>
    <t>20-036993</t>
  </si>
  <si>
    <t>There is no building static control</t>
  </si>
  <si>
    <t>20-057611</t>
  </si>
  <si>
    <t>20-068799</t>
  </si>
  <si>
    <t>Complete the low-occupancy building flush checklist.</t>
  </si>
  <si>
    <t>20-066800</t>
  </si>
  <si>
    <t>WO #</t>
  </si>
  <si>
    <t>20-068802</t>
  </si>
  <si>
    <t>20-057671</t>
  </si>
  <si>
    <t>20-068805</t>
  </si>
  <si>
    <t>2 [Minor Issue]</t>
  </si>
  <si>
    <t>Three dampers are not functioning properly</t>
  </si>
  <si>
    <t>20-068886</t>
  </si>
  <si>
    <t>4 [Not Checked]</t>
  </si>
  <si>
    <t>20-057678</t>
  </si>
  <si>
    <t xml:space="preserve">WO # </t>
  </si>
  <si>
    <t>20-068807</t>
  </si>
  <si>
    <t>Handled and checked by department</t>
  </si>
  <si>
    <t>Building was occupied and flowing water</t>
  </si>
  <si>
    <t>20-068808</t>
  </si>
  <si>
    <t>20-057665</t>
  </si>
  <si>
    <t>gas shut off at meter for years</t>
  </si>
  <si>
    <t>20-068809</t>
  </si>
  <si>
    <t>No heat recovery in this AHU</t>
  </si>
  <si>
    <t>Bldg does not have BAS.</t>
  </si>
  <si>
    <t>No vacuum system in this bldg.</t>
  </si>
  <si>
    <t>No process chill water in bldg</t>
  </si>
  <si>
    <t>No ro/di water in bldg</t>
  </si>
  <si>
    <t>Chill water good, No towers on site</t>
  </si>
  <si>
    <t>Building does not have an elevator</t>
  </si>
  <si>
    <t>Still on going,ran out of strips</t>
  </si>
  <si>
    <t>20-057646</t>
  </si>
  <si>
    <t>No pilot lights in greenhouses only hot water for heat.</t>
  </si>
  <si>
    <t>20-068810</t>
  </si>
  <si>
    <t>No heat recovery in this bldg</t>
  </si>
  <si>
    <t>No BAS in Bldg</t>
  </si>
  <si>
    <t>No vacuum system in bldg.</t>
  </si>
  <si>
    <t>No Process chilled water</t>
  </si>
  <si>
    <t>No towers here</t>
  </si>
  <si>
    <t>No BAS in this bldg</t>
  </si>
  <si>
    <t>20-057645</t>
  </si>
  <si>
    <t>No gas in houses,just hot water</t>
  </si>
  <si>
    <t>NA Greenhouse, csb</t>
  </si>
  <si>
    <t>20-068800</t>
  </si>
  <si>
    <t>No heat recovery inbldg</t>
  </si>
  <si>
    <t>No BAS in bldg</t>
  </si>
  <si>
    <t>No vacuum system in bldg</t>
  </si>
  <si>
    <t>No process chilled water</t>
  </si>
  <si>
    <t>No ro/di water</t>
  </si>
  <si>
    <t>No Bas in bldg</t>
  </si>
  <si>
    <t>20-057642</t>
  </si>
  <si>
    <t>No heaters in houses,only hot water</t>
  </si>
  <si>
    <t>20-068811</t>
  </si>
  <si>
    <t>No heat recovery in bldg</t>
  </si>
  <si>
    <t>No processed chilled water</t>
  </si>
  <si>
    <t>No BAs in bldg</t>
  </si>
  <si>
    <t>20-057641</t>
  </si>
  <si>
    <t>No gas heaters in houses,only hot water</t>
  </si>
  <si>
    <t>20-068812</t>
  </si>
  <si>
    <t>N/A done in labs</t>
  </si>
  <si>
    <t>6 labs need to be checked. work completed 5/20/20</t>
  </si>
  <si>
    <t>Test are good.</t>
  </si>
  <si>
    <t>20-057613</t>
  </si>
  <si>
    <t>No Natural gas in building.</t>
  </si>
  <si>
    <t>20-068813</t>
  </si>
  <si>
    <t>20-066803</t>
  </si>
  <si>
    <t>20-068814</t>
  </si>
  <si>
    <t>Small leak around pump, parts are ordered and repair will need to be scheduled with the customer. This will not affect building or lab operation.</t>
  </si>
  <si>
    <t>20-057651</t>
  </si>
  <si>
    <t>No pilot</t>
  </si>
  <si>
    <t>20-068815</t>
  </si>
  <si>
    <t>manully operated, control issues</t>
  </si>
  <si>
    <t>20-058644</t>
  </si>
  <si>
    <t>20-068816</t>
  </si>
  <si>
    <t>Adjustments needed</t>
  </si>
  <si>
    <t>20-068883</t>
  </si>
  <si>
    <t>Commissioning team onsite</t>
  </si>
  <si>
    <t>On campus loop.</t>
  </si>
  <si>
    <t>FH in G108 no flow</t>
  </si>
  <si>
    <t>20-068884</t>
  </si>
  <si>
    <t>20-057638</t>
  </si>
  <si>
    <t>April water use was 62% of normal</t>
  </si>
  <si>
    <t>20-068817</t>
  </si>
  <si>
    <t>Nitrate level needed increasing and already has a work order  from last PM- Nitraite levels have been increased to proper levels</t>
  </si>
  <si>
    <t>Failed motor on general building exhaust, multipal motors operational, failed motor on order</t>
  </si>
  <si>
    <t>#5</t>
  </si>
  <si>
    <t>20-057656/20-057655</t>
  </si>
  <si>
    <t>No pilots, just lab equipment</t>
  </si>
  <si>
    <t>20-068818</t>
  </si>
  <si>
    <t>Work order is in for outside screen repair, but it is not impacting the building</t>
  </si>
  <si>
    <t>Room 3101 has low flow /This issues has been repaired 5/19/20</t>
  </si>
  <si>
    <t>Room 3101 was positive to the hallway /This issues has been repaired 5/19/20</t>
  </si>
  <si>
    <t>20-057616</t>
  </si>
  <si>
    <t>20-068821</t>
  </si>
  <si>
    <t xml:space="preserve">Note two gensets at Dabney  One relocated from VRB Both have had PM's </t>
  </si>
  <si>
    <t>20-057666</t>
  </si>
  <si>
    <t>20-068825</t>
  </si>
  <si>
    <t>original condition,Project in progress to correct.Control Shop is working this</t>
  </si>
  <si>
    <t>Two gensets at Tox</t>
  </si>
  <si>
    <t>20-057630 / 20-057629</t>
  </si>
  <si>
    <t>Natural gas not diesel</t>
  </si>
  <si>
    <t>20-068824</t>
  </si>
  <si>
    <t>Building is on Loop</t>
  </si>
  <si>
    <t>#1 elevator is out of service. Additional elevator in the building. Liaisons notified.</t>
  </si>
  <si>
    <t>20-057680</t>
  </si>
  <si>
    <t>20-068828</t>
  </si>
  <si>
    <t>Mostly window units</t>
  </si>
  <si>
    <t>only 1 unit has this feature</t>
  </si>
  <si>
    <t>No chill water</t>
  </si>
  <si>
    <t>20-057664</t>
  </si>
  <si>
    <t>20-068826</t>
  </si>
  <si>
    <t>No process chilled water in this bldg</t>
  </si>
  <si>
    <t>20-057614</t>
  </si>
  <si>
    <t>No pilot lights in this bldg</t>
  </si>
  <si>
    <t>20-068827</t>
  </si>
  <si>
    <t>Water softener is good</t>
  </si>
  <si>
    <t>20-057661</t>
  </si>
  <si>
    <t>20-068829</t>
  </si>
  <si>
    <t>20-057624</t>
  </si>
  <si>
    <t>April water usage at 59% of normal</t>
  </si>
  <si>
    <t>20-068914</t>
  </si>
  <si>
    <t xml:space="preserve">Auxilliary Building Restart Checklist                     </t>
  </si>
  <si>
    <t>20-057695</t>
  </si>
  <si>
    <t xml:space="preserve">Facilities does not handle housekeeping for this building. </t>
  </si>
  <si>
    <t>20-068915</t>
  </si>
  <si>
    <t>Water flowed.</t>
  </si>
  <si>
    <t xml:space="preserve">No Generator at this building </t>
  </si>
  <si>
    <t>N/A, No gas</t>
  </si>
  <si>
    <t>Weisiger-Brown</t>
  </si>
  <si>
    <t>20-068916</t>
  </si>
  <si>
    <t>No Elevator</t>
  </si>
  <si>
    <t>N/A No fire pump</t>
  </si>
  <si>
    <t xml:space="preserve">This genset does not function.  It has not been maintained by Power Systems in 5 year,  A note in AIM (12/10/2015) states UNIT OUT OF ORDER, AWAITING ATHLETICS DEPARTMENT. PLACED IN "REMOVED" STATUS.  The Athletic Department is good to go without emergency power backup. </t>
  </si>
  <si>
    <t>See above</t>
  </si>
  <si>
    <t>na</t>
  </si>
  <si>
    <t>WO</t>
  </si>
  <si>
    <t>No elevator</t>
  </si>
  <si>
    <t>NO FIRE PUMP ENGINE</t>
  </si>
  <si>
    <t>.</t>
  </si>
  <si>
    <t xml:space="preserve">This building is fed from WB Building. </t>
  </si>
  <si>
    <t>20-068984</t>
  </si>
  <si>
    <t>Section A-F are good</t>
  </si>
  <si>
    <t>AHU's 4,5,6,10 are good no leaks</t>
  </si>
  <si>
    <t>Lights are not controlled from BAS.</t>
  </si>
  <si>
    <t xml:space="preserve">N/A </t>
  </si>
  <si>
    <t>Chill water testing is done by the Central plant group.</t>
  </si>
  <si>
    <t>Static psi is high on ahu's 7 &amp; 15 due to the fact there is no VFD on the ahu's.</t>
  </si>
  <si>
    <t>Hot water comes from the plant.</t>
  </si>
  <si>
    <t>No gas heaters in this bldg</t>
  </si>
  <si>
    <t>20-068990</t>
  </si>
  <si>
    <t>n/a</t>
  </si>
  <si>
    <t>20-057631</t>
  </si>
  <si>
    <t>20-068991</t>
  </si>
  <si>
    <t>20-068992</t>
  </si>
  <si>
    <t>Screen needs repair, but not affecting system</t>
  </si>
  <si>
    <t>Room 6109 fh#477 not working-Issue has been repaired and hood retested</t>
  </si>
  <si>
    <t>phase 5</t>
  </si>
  <si>
    <t>Check and adjust room pressurization in 6109 - 4112 - 4104 - Pressurization issues and adjustments are complete</t>
  </si>
  <si>
    <t>no pilots</t>
  </si>
  <si>
    <t>Water use in April at 200% of April 2019</t>
  </si>
  <si>
    <t>20-068993</t>
  </si>
  <si>
    <t>20-057670</t>
  </si>
  <si>
    <t>20-068996</t>
  </si>
  <si>
    <t>20-057672</t>
  </si>
  <si>
    <t>20-068997</t>
  </si>
  <si>
    <t xml:space="preserve">This building has no genset </t>
  </si>
  <si>
    <t>20-068999</t>
  </si>
  <si>
    <t xml:space="preserve"> N/A</t>
  </si>
  <si>
    <t>Lincoln Harris has a beam detector that needs to be removed and heat detector installed.System has one trouble.</t>
  </si>
  <si>
    <t>2- gensets</t>
  </si>
  <si>
    <t>2-gensets one diesel one NG</t>
  </si>
  <si>
    <t>Outside air damper is not functioning correctly, but outside air is open and building will not be negitively affected. Work order has been issued</t>
  </si>
  <si>
    <t>Need filters for replacement- filters replaced</t>
  </si>
  <si>
    <t>five hoods are low. - All hoods are repaired and rechecked</t>
  </si>
  <si>
    <t>007,8,9,10,11</t>
  </si>
  <si>
    <t>No pilots</t>
  </si>
  <si>
    <t>20-069006</t>
  </si>
  <si>
    <t>20-057609</t>
  </si>
  <si>
    <t>Staff is in the process of cleaning the building now, will take until COB Friday or early Monday.</t>
  </si>
  <si>
    <t>20-069000</t>
  </si>
  <si>
    <t>20-069009</t>
  </si>
  <si>
    <t xml:space="preserve">  </t>
  </si>
  <si>
    <t>2-gensets one had fuel dilution in oil  GP changed oil and filters. Second genset needed coolant.  Good to go now</t>
  </si>
  <si>
    <t>20-057668 / 20-057667</t>
  </si>
  <si>
    <t>gas valve off outside bldg.</t>
  </si>
  <si>
    <t xml:space="preserve">The building is being cleaned and should be completed by Friday COB. </t>
  </si>
  <si>
    <t>20-069010</t>
  </si>
  <si>
    <t>Just for information - Only one fume hood in the building. A project was started to install a replacement hood, but was never completed. this is a deparment and an EH&amp;S project and not a zone shop project.</t>
  </si>
  <si>
    <t>20-069011</t>
  </si>
  <si>
    <t>20-058603</t>
  </si>
  <si>
    <t>20-071739</t>
  </si>
  <si>
    <t>2 working gensets at this building.  One for NWS.  A 3rd gensrt is there it is private (Grifolls) and is not maintained,</t>
  </si>
  <si>
    <t>20-057676 / 20-067714</t>
  </si>
  <si>
    <t>20-071740</t>
  </si>
  <si>
    <t>N/A no genset</t>
  </si>
  <si>
    <t>20-071759</t>
  </si>
  <si>
    <t>Photo cell</t>
  </si>
  <si>
    <t>Not on VFD</t>
  </si>
  <si>
    <t>20-071745</t>
  </si>
  <si>
    <t>AHU 2 damper not operating correctly</t>
  </si>
  <si>
    <t>Note* Lab 134B Is in a project to replace a hood and it is currently not in service.</t>
  </si>
  <si>
    <t>20-071746</t>
  </si>
  <si>
    <t>20-071747</t>
  </si>
  <si>
    <t>Dampers repaired but need replacement parts ordered to replace what was used</t>
  </si>
  <si>
    <t>20-057644 / 20-057861</t>
  </si>
  <si>
    <t>Water usage at 83% of normal</t>
  </si>
  <si>
    <t>20-071752</t>
  </si>
  <si>
    <t>Water usage at 58% of normal</t>
  </si>
  <si>
    <t>Lingering issues because of the corrosive enviornment</t>
  </si>
  <si>
    <t>UD shop doesn't maintain this line.</t>
  </si>
  <si>
    <t>20-071754</t>
  </si>
  <si>
    <t>Some controls issues due to power outage.  It is being addressed by the Control and Zone shop.</t>
  </si>
  <si>
    <t>Water usage &gt; 100% of normal</t>
  </si>
  <si>
    <t>20-071755</t>
  </si>
  <si>
    <t>20-057654</t>
  </si>
  <si>
    <t>20-072065</t>
  </si>
  <si>
    <t>Natural gas-fired generator</t>
  </si>
  <si>
    <t>20-072066</t>
  </si>
  <si>
    <t>3 [Major Issue]</t>
  </si>
  <si>
    <t>On hold for a mold issue</t>
  </si>
  <si>
    <t>20-072067</t>
  </si>
  <si>
    <t xml:space="preserve"> No genset.</t>
  </si>
  <si>
    <t>20-072080</t>
  </si>
  <si>
    <t>NA, generator fueled by gas.</t>
  </si>
  <si>
    <t>20-072081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</si>
</sst>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 d\,\ yyyy"/>
    <numFmt numFmtId="165" formatCode="m\,\ d"/>
  </numFmts>
  <fonts count="35">
    <font>
      <sz val="11"/>
      <color theme="1"/>
      <name val="Arial"/>
    </font>
    <font>
      <sz val="11"/>
      <color theme="1"/>
      <name val="Calibri"/>
      <family val="2"/>
    </font>
    <font>
      <sz val="18"/>
      <color theme="1"/>
      <name val="Calibri"/>
      <family val="2"/>
    </font>
    <font>
      <b/>
      <sz val="18"/>
      <color theme="1"/>
      <name val="Calibri"/>
      <family val="2"/>
    </font>
    <font>
      <b/>
      <sz val="14"/>
      <color rgb="FF000000"/>
      <name val="Arial"/>
      <family val="2"/>
    </font>
    <font>
      <sz val="11"/>
      <name val="Arial"/>
      <family val="2"/>
    </font>
    <font>
      <b/>
      <sz val="11"/>
      <color rgb="FF000000"/>
      <name val="Calibri"/>
      <family val="2"/>
    </font>
    <font>
      <sz val="10"/>
      <color rgb="FF000000"/>
      <name val="Arial"/>
      <family val="2"/>
    </font>
    <font>
      <sz val="10"/>
      <color theme="1"/>
      <name val="Arial"/>
      <family val="2"/>
    </font>
    <font>
      <b/>
      <sz val="14"/>
      <color theme="1"/>
      <name val="Calibri"/>
      <family val="2"/>
    </font>
    <font>
      <b/>
      <sz val="12"/>
      <color rgb="FF000000"/>
      <name val="Arial"/>
      <family val="2"/>
    </font>
    <font>
      <sz val="11"/>
      <color theme="1"/>
      <name val="Calibri"/>
      <family val="2"/>
    </font>
    <font>
      <b/>
      <i/>
      <sz val="11"/>
      <color theme="1"/>
      <name val="Arial"/>
      <family val="2"/>
    </font>
    <font>
      <sz val="11"/>
      <color rgb="FF000000"/>
      <name val="Calibri"/>
      <family val="2"/>
    </font>
    <font>
      <sz val="9"/>
      <color theme="1"/>
      <name val="Arial"/>
      <family val="2"/>
    </font>
    <font>
      <sz val="10"/>
      <color theme="1"/>
      <name val="Calibri"/>
      <family val="2"/>
    </font>
    <font>
      <sz val="11"/>
      <color rgb="FF000000"/>
      <name val="Arial"/>
      <family val="2"/>
    </font>
    <font>
      <b/>
      <sz val="10"/>
      <color rgb="FF6AA84F"/>
      <name val="Calibri"/>
      <family val="2"/>
    </font>
    <font>
      <sz val="9"/>
      <color rgb="FF000000"/>
      <name val="Arial"/>
      <family val="2"/>
    </font>
    <font>
      <sz val="11"/>
      <color rgb="FF222222"/>
      <name val="Arial"/>
      <family val="2"/>
    </font>
    <font>
      <b/>
      <sz val="11"/>
      <color rgb="FF222222"/>
      <name val="Arial"/>
      <family val="2"/>
    </font>
    <font>
      <sz val="11"/>
      <color rgb="FF222222"/>
      <name val="Calibri"/>
      <family val="2"/>
    </font>
    <font>
      <sz val="11"/>
      <color rgb="FF222222"/>
      <name val="Calibri"/>
      <family val="2"/>
    </font>
    <font>
      <sz val="11"/>
      <color rgb="FF222222"/>
      <name val="Arial"/>
      <family val="2"/>
    </font>
    <font>
      <sz val="12"/>
      <color rgb="FF222222"/>
      <name val="Arial"/>
      <family val="2"/>
    </font>
    <font>
      <sz val="11"/>
      <color rgb="FF000000"/>
      <name val="Docs-Calibri"/>
    </font>
    <font>
      <sz val="11"/>
      <color theme="1"/>
      <name val="Arial"/>
      <family val="2"/>
    </font>
    <font>
      <sz val="9"/>
      <color rgb="FF000000"/>
      <name val="Vegur"/>
    </font>
    <font>
      <u/>
      <sz val="9"/>
      <color rgb="FF085394"/>
      <name val="Vegur"/>
    </font>
    <font>
      <u/>
      <sz val="9"/>
      <color rgb="FF085394"/>
      <name val="Vegur"/>
    </font>
    <font>
      <sz val="11"/>
      <color rgb="FF000000"/>
      <name val="Roboto"/>
    </font>
    <font>
      <sz val="11"/>
      <color rgb="FF000000"/>
      <name val="Arial"/>
      <family val="2"/>
    </font>
    <font>
      <b/>
      <sz val="14"/>
      <color theme="1"/>
      <name val="Arial"/>
      <family val="2"/>
    </font>
    <font>
      <b/>
      <sz val="14"/>
      <color rgb="FF000000"/>
      <name val="Inconsolata"/>
    </font>
    <font>
      <b/>
      <sz val="11"/>
      <name val="Arial"/>
      <family val="2"/>
    </font>
  </fonts>
  <fills count="10">
    <fill>
      <patternFill patternType="none"/>
    </fill>
    <fill>
      <patternFill patternType="gray125"/>
    </fill>
    <fill>
      <patternFill patternType="solid">
        <fgColor rgb="FFB6D7A8"/>
        <bgColor rgb="FFB6D7A8"/>
      </patternFill>
    </fill>
    <fill>
      <patternFill patternType="solid">
        <fgColor rgb="FFD9D9D9"/>
        <bgColor rgb="FFD9D9D9"/>
      </patternFill>
    </fill>
    <fill>
      <patternFill patternType="solid">
        <fgColor theme="0"/>
        <bgColor theme="0"/>
      </patternFill>
    </fill>
    <fill>
      <patternFill patternType="solid">
        <fgColor rgb="FFFFFFFF"/>
        <bgColor rgb="FFFFFFFF"/>
      </patternFill>
    </fill>
    <fill>
      <patternFill patternType="solid">
        <fgColor rgb="FFD9EAD3"/>
        <bgColor rgb="FFD9EAD3"/>
      </patternFill>
    </fill>
    <fill>
      <patternFill patternType="solid">
        <fgColor rgb="FFE2EFDA"/>
        <bgColor rgb="FFE2EFDA"/>
      </patternFill>
    </fill>
    <fill>
      <patternFill patternType="solid">
        <fgColor rgb="FFFFFF00"/>
        <bgColor rgb="FFFFFF00"/>
      </patternFill>
    </fill>
    <fill>
      <patternFill patternType="solid">
        <fgColor rgb="FF999999"/>
        <bgColor rgb="FF999999"/>
      </patternFill>
    </fill>
  </fills>
  <borders count="41">
    <border>
      <left/>
      <right/>
      <top/>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434343"/>
      </left>
      <right style="thin">
        <color rgb="FF434343"/>
      </right>
      <top style="thin">
        <color rgb="FF434343"/>
      </top>
      <bottom style="thin">
        <color rgb="FF434343"/>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434343"/>
      </right>
      <top/>
      <bottom/>
      <diagonal/>
    </border>
    <border>
      <left style="thin">
        <color rgb="FF000000"/>
      </left>
      <right style="thin">
        <color rgb="FF000000"/>
      </right>
      <top/>
      <bottom style="medium">
        <color rgb="FF000000"/>
      </bottom>
      <diagonal/>
    </border>
  </borders>
  <cellStyleXfs count="1">
    <xf numFmtId="0" fontId="0" fillId="0" borderId="0"/>
  </cellStyleXfs>
  <cellXfs count="315">
    <xf numFmtId="0" fontId="0" fillId="0" borderId="0" xfId="0" applyFont="1" applyAlignment="1"/>
    <xf numFmtId="0" fontId="1" fillId="0" borderId="0" xfId="0" applyFont="1" applyAlignment="1"/>
    <xf numFmtId="0" fontId="2" fillId="0" borderId="0" xfId="0" applyFont="1" applyAlignment="1"/>
    <xf numFmtId="0" fontId="2" fillId="0" borderId="0" xfId="0" applyFont="1"/>
    <xf numFmtId="0" fontId="3" fillId="0" borderId="0" xfId="0" applyFont="1" applyAlignment="1"/>
    <xf numFmtId="0" fontId="6" fillId="3" borderId="2" xfId="0" applyFont="1" applyFill="1" applyBorder="1" applyAlignment="1">
      <alignment vertic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xf>
    <xf numFmtId="0" fontId="7" fillId="4" borderId="2" xfId="0" applyFont="1" applyFill="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5" borderId="5"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xf>
    <xf numFmtId="0" fontId="7" fillId="4" borderId="13"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4" borderId="13" xfId="0" applyFont="1" applyFill="1" applyBorder="1" applyAlignment="1">
      <alignment horizont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4" borderId="8" xfId="0" applyFont="1" applyFill="1" applyBorder="1" applyAlignment="1">
      <alignment horizont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8" fillId="0" borderId="19"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20" xfId="0" applyFont="1" applyBorder="1" applyAlignment="1">
      <alignment horizontal="center"/>
    </xf>
    <xf numFmtId="0" fontId="8" fillId="0" borderId="8"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21" xfId="0" applyFont="1" applyBorder="1" applyAlignment="1">
      <alignment horizontal="center"/>
    </xf>
    <xf numFmtId="0" fontId="7" fillId="0" borderId="20" xfId="0" applyFont="1" applyBorder="1" applyAlignment="1">
      <alignment horizontal="center" vertic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5"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xf>
    <xf numFmtId="0" fontId="8" fillId="0" borderId="27" xfId="0" applyFont="1" applyBorder="1" applyAlignment="1">
      <alignment horizontal="center"/>
    </xf>
    <xf numFmtId="0" fontId="1" fillId="0" borderId="28" xfId="0" applyFont="1" applyBorder="1"/>
    <xf numFmtId="0" fontId="6" fillId="3" borderId="7" xfId="0" applyFont="1" applyFill="1" applyBorder="1" applyAlignment="1">
      <alignment horizontal="center" wrapText="1"/>
    </xf>
    <xf numFmtId="0" fontId="6" fillId="3" borderId="2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3" borderId="4" xfId="0" applyFont="1" applyFill="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wrapText="1"/>
    </xf>
    <xf numFmtId="0" fontId="7" fillId="0" borderId="21" xfId="0" applyFont="1" applyBorder="1" applyAlignment="1">
      <alignment horizontal="center" vertical="center"/>
    </xf>
    <xf numFmtId="0" fontId="7" fillId="0" borderId="31" xfId="0" applyFont="1" applyBorder="1" applyAlignment="1">
      <alignment horizont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9" fillId="4" borderId="0" xfId="0" applyFont="1" applyFill="1" applyAlignment="1">
      <alignment horizontal="center"/>
    </xf>
    <xf numFmtId="0" fontId="9" fillId="0" borderId="0" xfId="0" applyFont="1" applyAlignment="1">
      <alignment horizont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0" xfId="0" applyFont="1" applyAlignment="1">
      <alignment vertical="center"/>
    </xf>
    <xf numFmtId="0" fontId="10" fillId="6" borderId="5" xfId="0" applyFont="1" applyFill="1" applyBorder="1" applyAlignment="1">
      <alignment horizontal="center" vertical="center" wrapText="1"/>
    </xf>
    <xf numFmtId="0" fontId="6" fillId="6" borderId="5" xfId="0" applyFont="1" applyFill="1" applyBorder="1" applyAlignment="1">
      <alignment horizontal="center" wrapText="1"/>
    </xf>
    <xf numFmtId="0" fontId="6" fillId="6" borderId="5" xfId="0" applyFont="1" applyFill="1" applyBorder="1" applyAlignment="1">
      <alignment horizontal="center" wrapText="1"/>
    </xf>
    <xf numFmtId="0" fontId="11" fillId="0" borderId="0" xfId="0" applyFont="1" applyAlignment="1"/>
    <xf numFmtId="0" fontId="12" fillId="6" borderId="5" xfId="0" applyFont="1" applyFill="1" applyBorder="1" applyAlignment="1">
      <alignment horizontal="center" vertical="center"/>
    </xf>
    <xf numFmtId="0" fontId="11" fillId="6" borderId="5" xfId="0" applyFont="1" applyFill="1" applyBorder="1" applyAlignment="1">
      <alignment vertical="center"/>
    </xf>
    <xf numFmtId="0" fontId="11" fillId="7" borderId="5" xfId="0" applyFont="1" applyFill="1" applyBorder="1" applyAlignment="1">
      <alignment vertical="center" wrapText="1"/>
    </xf>
    <xf numFmtId="0" fontId="8" fillId="7" borderId="5" xfId="0" applyFont="1" applyFill="1" applyBorder="1" applyAlignment="1">
      <alignment vertical="center"/>
    </xf>
    <xf numFmtId="0" fontId="11" fillId="7" borderId="5" xfId="0" applyFont="1" applyFill="1" applyBorder="1" applyAlignment="1">
      <alignment vertical="center"/>
    </xf>
    <xf numFmtId="0" fontId="13" fillId="0" borderId="5" xfId="0" applyFont="1" applyBorder="1" applyAlignment="1">
      <alignment horizontal="center"/>
    </xf>
    <xf numFmtId="0" fontId="13" fillId="4" borderId="5" xfId="0" applyFont="1" applyFill="1" applyBorder="1" applyAlignment="1">
      <alignment horizontal="center"/>
    </xf>
    <xf numFmtId="0" fontId="0" fillId="5" borderId="5" xfId="0" applyFont="1" applyFill="1" applyBorder="1" applyAlignment="1">
      <alignment vertical="center" wrapText="1"/>
    </xf>
    <xf numFmtId="0" fontId="14" fillId="0" borderId="5" xfId="0" applyFont="1" applyBorder="1" applyAlignment="1">
      <alignment vertical="center"/>
    </xf>
    <xf numFmtId="0" fontId="15" fillId="0" borderId="5" xfId="0" applyFont="1" applyBorder="1" applyAlignment="1">
      <alignment vertical="center" wrapText="1"/>
    </xf>
    <xf numFmtId="0" fontId="7" fillId="0" borderId="5" xfId="0" applyFont="1" applyBorder="1" applyAlignment="1">
      <alignment vertical="center"/>
    </xf>
    <xf numFmtId="0" fontId="16" fillId="0" borderId="5" xfId="0" applyFont="1" applyBorder="1" applyAlignment="1">
      <alignment horizontal="center" vertical="center"/>
    </xf>
    <xf numFmtId="0" fontId="7" fillId="0" borderId="5" xfId="0" applyFont="1" applyBorder="1" applyAlignment="1">
      <alignment vertical="center"/>
    </xf>
    <xf numFmtId="0" fontId="11" fillId="0" borderId="0" xfId="0" applyFont="1" applyAlignment="1"/>
    <xf numFmtId="0" fontId="14" fillId="7" borderId="5" xfId="0" applyFont="1" applyFill="1" applyBorder="1" applyAlignment="1">
      <alignment vertical="center"/>
    </xf>
    <xf numFmtId="0" fontId="15" fillId="7" borderId="5" xfId="0" applyFont="1" applyFill="1" applyBorder="1" applyAlignment="1">
      <alignment vertical="center" wrapText="1"/>
    </xf>
    <xf numFmtId="0" fontId="0" fillId="7" borderId="5" xfId="0" applyFont="1" applyFill="1" applyBorder="1" applyAlignment="1">
      <alignment horizontal="center" vertical="center"/>
    </xf>
    <xf numFmtId="0" fontId="0" fillId="5" borderId="5" xfId="0" applyFont="1" applyFill="1" applyBorder="1" applyAlignment="1">
      <alignment vertical="center" wrapText="1"/>
    </xf>
    <xf numFmtId="0" fontId="15" fillId="0" borderId="5" xfId="0" applyFont="1" applyBorder="1" applyAlignment="1">
      <alignment vertical="center" wrapText="1"/>
    </xf>
    <xf numFmtId="0" fontId="7" fillId="0" borderId="5" xfId="0" applyFont="1" applyBorder="1" applyAlignment="1">
      <alignment vertical="center"/>
    </xf>
    <xf numFmtId="0" fontId="17" fillId="0" borderId="5" xfId="0" applyFont="1" applyBorder="1" applyAlignment="1">
      <alignment vertical="center" wrapText="1"/>
    </xf>
    <xf numFmtId="0" fontId="11" fillId="0" borderId="0" xfId="0" applyFont="1" applyAlignment="1"/>
    <xf numFmtId="0" fontId="11" fillId="0" borderId="0" xfId="0" applyFont="1"/>
    <xf numFmtId="0" fontId="7" fillId="7" borderId="5" xfId="0" applyFont="1" applyFill="1" applyBorder="1" applyAlignment="1">
      <alignment vertical="center"/>
    </xf>
    <xf numFmtId="0" fontId="16" fillId="7" borderId="5" xfId="0" applyFont="1" applyFill="1" applyBorder="1" applyAlignment="1">
      <alignment horizontal="center" vertical="center"/>
    </xf>
    <xf numFmtId="0" fontId="14" fillId="7" borderId="5" xfId="0" applyFont="1" applyFill="1" applyBorder="1" applyAlignment="1">
      <alignment vertical="center"/>
    </xf>
    <xf numFmtId="0" fontId="8" fillId="0" borderId="5" xfId="0" applyFont="1" applyBorder="1" applyAlignment="1">
      <alignment vertical="center"/>
    </xf>
    <xf numFmtId="0" fontId="0" fillId="0" borderId="5" xfId="0" applyFont="1" applyBorder="1" applyAlignment="1">
      <alignment horizontal="center" vertical="center"/>
    </xf>
    <xf numFmtId="0" fontId="8" fillId="0" borderId="5" xfId="0" applyFont="1" applyBorder="1" applyAlignment="1">
      <alignment vertical="center"/>
    </xf>
    <xf numFmtId="0" fontId="18" fillId="0" borderId="5" xfId="0" applyFont="1" applyBorder="1" applyAlignment="1">
      <alignment vertical="center"/>
    </xf>
    <xf numFmtId="0" fontId="12" fillId="6" borderId="5" xfId="0" applyFont="1" applyFill="1" applyBorder="1" applyAlignment="1">
      <alignment horizontal="center" vertical="center"/>
    </xf>
    <xf numFmtId="0" fontId="19" fillId="5" borderId="5" xfId="0" applyFont="1" applyFill="1" applyBorder="1" applyAlignment="1">
      <alignment vertical="center" wrapText="1"/>
    </xf>
    <xf numFmtId="0" fontId="0" fillId="5" borderId="5" xfId="0" applyFont="1" applyFill="1" applyBorder="1" applyAlignment="1">
      <alignment vertical="center"/>
    </xf>
    <xf numFmtId="0" fontId="19" fillId="5" borderId="5" xfId="0" applyFont="1" applyFill="1" applyBorder="1" applyAlignment="1">
      <alignment vertical="center" wrapText="1"/>
    </xf>
    <xf numFmtId="0" fontId="0" fillId="5" borderId="5" xfId="0" applyFont="1" applyFill="1" applyBorder="1" applyAlignment="1">
      <alignment vertical="center" wrapText="1"/>
    </xf>
    <xf numFmtId="0" fontId="11" fillId="4" borderId="0" xfId="0" applyFont="1" applyFill="1" applyAlignment="1"/>
    <xf numFmtId="0" fontId="14" fillId="6" borderId="5" xfId="0" applyFont="1" applyFill="1" applyBorder="1" applyAlignment="1">
      <alignment vertical="center"/>
    </xf>
    <xf numFmtId="0" fontId="15" fillId="6" borderId="5" xfId="0" applyFont="1" applyFill="1" applyBorder="1" applyAlignment="1">
      <alignment vertical="center" wrapText="1"/>
    </xf>
    <xf numFmtId="0" fontId="8" fillId="6" borderId="5" xfId="0" applyFont="1" applyFill="1" applyBorder="1" applyAlignment="1">
      <alignment vertical="center"/>
    </xf>
    <xf numFmtId="0" fontId="0" fillId="6" borderId="5" xfId="0" applyFont="1" applyFill="1" applyBorder="1" applyAlignment="1">
      <alignment horizontal="center" vertical="center"/>
    </xf>
    <xf numFmtId="0" fontId="20" fillId="6" borderId="0" xfId="0" applyFont="1" applyFill="1" applyAlignment="1">
      <alignment horizontal="center"/>
    </xf>
    <xf numFmtId="0" fontId="14" fillId="6" borderId="0" xfId="0" applyFont="1" applyFill="1" applyAlignment="1"/>
    <xf numFmtId="0" fontId="11" fillId="6" borderId="0" xfId="0" applyFont="1" applyFill="1" applyAlignment="1">
      <alignment wrapText="1"/>
    </xf>
    <xf numFmtId="0" fontId="8" fillId="6" borderId="35" xfId="0" applyFont="1" applyFill="1" applyBorder="1" applyAlignment="1"/>
    <xf numFmtId="0" fontId="0" fillId="6" borderId="35" xfId="0" applyFont="1" applyFill="1" applyBorder="1" applyAlignment="1"/>
    <xf numFmtId="0" fontId="8" fillId="0" borderId="36" xfId="0" applyFont="1" applyBorder="1" applyAlignment="1">
      <alignment vertical="center"/>
    </xf>
    <xf numFmtId="0" fontId="0" fillId="0" borderId="36" xfId="0" applyFont="1" applyBorder="1" applyAlignment="1">
      <alignment horizontal="center" vertical="center"/>
    </xf>
    <xf numFmtId="0" fontId="14" fillId="0" borderId="0" xfId="0" applyFont="1"/>
    <xf numFmtId="0" fontId="9" fillId="0" borderId="0" xfId="0" applyFont="1" applyAlignment="1">
      <alignment horizontal="center" wrapText="1"/>
    </xf>
    <xf numFmtId="0" fontId="1" fillId="0" borderId="0" xfId="0" applyFont="1" applyAlignment="1">
      <alignment wrapText="1"/>
    </xf>
    <xf numFmtId="0" fontId="11" fillId="0" borderId="0" xfId="0" applyFont="1" applyAlignment="1">
      <alignment wrapText="1"/>
    </xf>
    <xf numFmtId="0" fontId="12" fillId="6" borderId="5" xfId="0" applyFont="1" applyFill="1" applyBorder="1" applyAlignment="1">
      <alignment horizontal="center" wrapText="1"/>
    </xf>
    <xf numFmtId="0" fontId="11" fillId="6" borderId="5" xfId="0" applyFont="1" applyFill="1" applyBorder="1" applyAlignment="1">
      <alignment wrapText="1"/>
    </xf>
    <xf numFmtId="0" fontId="11" fillId="7" borderId="5" xfId="0" applyFont="1" applyFill="1" applyBorder="1" applyAlignment="1">
      <alignment wrapText="1"/>
    </xf>
    <xf numFmtId="0" fontId="0" fillId="7" borderId="5" xfId="0" applyFont="1" applyFill="1" applyBorder="1" applyAlignment="1">
      <alignment horizontal="center" wrapText="1"/>
    </xf>
    <xf numFmtId="0" fontId="0" fillId="5" borderId="5" xfId="0" applyFont="1" applyFill="1" applyBorder="1" applyAlignment="1">
      <alignment wrapText="1"/>
    </xf>
    <xf numFmtId="0" fontId="11" fillId="0" borderId="5" xfId="0" applyFont="1" applyBorder="1" applyAlignment="1">
      <alignment vertical="center" wrapText="1"/>
    </xf>
    <xf numFmtId="0" fontId="11" fillId="8" borderId="5" xfId="0" applyFont="1" applyFill="1" applyBorder="1" applyAlignment="1">
      <alignment vertical="center" wrapText="1"/>
    </xf>
    <xf numFmtId="0" fontId="16" fillId="0" borderId="5" xfId="0" applyFont="1" applyBorder="1" applyAlignment="1">
      <alignment vertical="center" wrapText="1"/>
    </xf>
    <xf numFmtId="0" fontId="11" fillId="0" borderId="0" xfId="0" applyFont="1" applyAlignment="1">
      <alignment vertical="center" wrapText="1"/>
    </xf>
    <xf numFmtId="0" fontId="16" fillId="0" borderId="5" xfId="0" applyFont="1" applyBorder="1" applyAlignment="1">
      <alignment horizontal="center" vertical="center" wrapText="1"/>
    </xf>
    <xf numFmtId="0" fontId="11" fillId="0" borderId="5" xfId="0" applyFont="1" applyBorder="1" applyAlignment="1">
      <alignment vertical="center" wrapText="1"/>
    </xf>
    <xf numFmtId="0" fontId="16" fillId="0" borderId="5" xfId="0" applyFont="1" applyBorder="1" applyAlignment="1">
      <alignment vertical="center" wrapText="1"/>
    </xf>
    <xf numFmtId="0" fontId="11" fillId="0" borderId="0" xfId="0" applyFont="1" applyAlignment="1">
      <alignment wrapText="1"/>
    </xf>
    <xf numFmtId="0" fontId="0" fillId="7" borderId="5" xfId="0" applyFont="1" applyFill="1" applyBorder="1" applyAlignment="1">
      <alignment horizontal="center" vertical="center" wrapText="1"/>
    </xf>
    <xf numFmtId="0" fontId="16" fillId="0" borderId="5" xfId="0" applyFont="1" applyBorder="1" applyAlignment="1">
      <alignment vertical="center" wrapText="1"/>
    </xf>
    <xf numFmtId="0" fontId="11" fillId="0" borderId="0" xfId="0" applyFont="1" applyAlignment="1">
      <alignment wrapText="1"/>
    </xf>
    <xf numFmtId="0" fontId="21" fillId="8" borderId="26" xfId="0" applyFont="1" applyFill="1" applyBorder="1" applyAlignment="1">
      <alignment vertical="center" wrapText="1"/>
    </xf>
    <xf numFmtId="0" fontId="22" fillId="5" borderId="26" xfId="0" applyFont="1" applyFill="1" applyBorder="1" applyAlignment="1">
      <alignment vertical="center" wrapText="1"/>
    </xf>
    <xf numFmtId="0" fontId="11" fillId="0" borderId="0" xfId="0" applyFont="1" applyAlignment="1">
      <alignment wrapText="1"/>
    </xf>
    <xf numFmtId="0" fontId="11" fillId="0" borderId="37" xfId="0" applyFont="1" applyBorder="1" applyAlignment="1">
      <alignment vertical="center" wrapText="1"/>
    </xf>
    <xf numFmtId="0" fontId="23" fillId="5" borderId="35" xfId="0" applyFont="1" applyFill="1" applyBorder="1" applyAlignment="1">
      <alignment vertical="center" wrapText="1"/>
    </xf>
    <xf numFmtId="0" fontId="24" fillId="5" borderId="35" xfId="0" applyFont="1" applyFill="1" applyBorder="1" applyAlignment="1">
      <alignment vertical="center" wrapText="1"/>
    </xf>
    <xf numFmtId="0" fontId="16" fillId="0" borderId="35" xfId="0" applyFont="1" applyBorder="1" applyAlignment="1">
      <alignment vertical="center" wrapText="1"/>
    </xf>
    <xf numFmtId="0" fontId="11" fillId="7" borderId="36" xfId="0" applyFont="1" applyFill="1" applyBorder="1" applyAlignment="1">
      <alignment vertical="center" wrapText="1"/>
    </xf>
    <xf numFmtId="0" fontId="16" fillId="7" borderId="36" xfId="0" applyFont="1" applyFill="1" applyBorder="1" applyAlignment="1">
      <alignment vertical="center" wrapText="1"/>
    </xf>
    <xf numFmtId="0" fontId="16" fillId="7" borderId="5" xfId="0" applyFont="1" applyFill="1" applyBorder="1" applyAlignment="1">
      <alignment horizontal="center" vertical="center" wrapText="1"/>
    </xf>
    <xf numFmtId="0" fontId="11" fillId="7" borderId="5" xfId="0" applyFont="1" applyFill="1" applyBorder="1" applyAlignment="1">
      <alignment vertical="center" wrapText="1"/>
    </xf>
    <xf numFmtId="0" fontId="0" fillId="0" borderId="5" xfId="0" applyFont="1" applyBorder="1" applyAlignment="1">
      <alignment horizontal="center" vertical="center" wrapText="1"/>
    </xf>
    <xf numFmtId="0" fontId="7" fillId="0" borderId="5" xfId="0" applyFont="1" applyBorder="1" applyAlignment="1">
      <alignment vertical="center" wrapText="1"/>
    </xf>
    <xf numFmtId="0" fontId="12" fillId="6" borderId="5" xfId="0" applyFont="1" applyFill="1" applyBorder="1" applyAlignment="1">
      <alignment horizontal="center" wrapText="1"/>
    </xf>
    <xf numFmtId="0" fontId="0" fillId="0" borderId="5" xfId="0" applyFont="1" applyBorder="1" applyAlignment="1">
      <alignment horizontal="center" vertical="center" wrapText="1"/>
    </xf>
    <xf numFmtId="0" fontId="0" fillId="5" borderId="5" xfId="0" applyFont="1" applyFill="1" applyBorder="1" applyAlignment="1">
      <alignment wrapText="1"/>
    </xf>
    <xf numFmtId="0" fontId="0" fillId="5" borderId="5" xfId="0" applyFont="1" applyFill="1" applyBorder="1" applyAlignment="1">
      <alignment wrapText="1"/>
    </xf>
    <xf numFmtId="0" fontId="11" fillId="4" borderId="0" xfId="0" applyFont="1" applyFill="1" applyAlignment="1">
      <alignment wrapText="1"/>
    </xf>
    <xf numFmtId="0" fontId="11" fillId="6" borderId="5" xfId="0" applyFont="1" applyFill="1" applyBorder="1" applyAlignment="1">
      <alignment vertical="center" wrapText="1"/>
    </xf>
    <xf numFmtId="0" fontId="0" fillId="6" borderId="5" xfId="0" applyFont="1" applyFill="1" applyBorder="1" applyAlignment="1">
      <alignment horizontal="center" vertical="center" wrapText="1"/>
    </xf>
    <xf numFmtId="0" fontId="20" fillId="6" borderId="0" xfId="0" applyFont="1" applyFill="1" applyAlignment="1">
      <alignment horizontal="center" wrapText="1"/>
    </xf>
    <xf numFmtId="0" fontId="11" fillId="6" borderId="35" xfId="0" applyFont="1" applyFill="1" applyBorder="1" applyAlignment="1">
      <alignment wrapText="1"/>
    </xf>
    <xf numFmtId="0" fontId="0" fillId="6" borderId="35" xfId="0" applyFont="1" applyFill="1" applyBorder="1" applyAlignment="1">
      <alignment wrapText="1"/>
    </xf>
    <xf numFmtId="0" fontId="11" fillId="0" borderId="36" xfId="0" applyFont="1" applyBorder="1" applyAlignment="1">
      <alignment vertical="center" wrapText="1"/>
    </xf>
    <xf numFmtId="0" fontId="0" fillId="0" borderId="36" xfId="0" applyFont="1" applyBorder="1" applyAlignment="1">
      <alignment horizontal="center" vertical="center" wrapText="1"/>
    </xf>
    <xf numFmtId="0" fontId="9" fillId="0" borderId="0" xfId="0" applyFont="1" applyAlignment="1">
      <alignment horizontal="center" vertical="center"/>
    </xf>
    <xf numFmtId="0" fontId="12" fillId="6" borderId="5" xfId="0" applyFont="1" applyFill="1" applyBorder="1" applyAlignment="1">
      <alignment horizontal="center"/>
    </xf>
    <xf numFmtId="0" fontId="11" fillId="6" borderId="5" xfId="0" applyFont="1" applyFill="1" applyBorder="1" applyAlignment="1"/>
    <xf numFmtId="0" fontId="11" fillId="7" borderId="5" xfId="0" applyFont="1" applyFill="1" applyBorder="1" applyAlignment="1"/>
    <xf numFmtId="0" fontId="11" fillId="0" borderId="5" xfId="0" applyFont="1" applyBorder="1" applyAlignment="1">
      <alignment vertical="center"/>
    </xf>
    <xf numFmtId="0" fontId="11" fillId="0" borderId="5" xfId="0" applyFont="1" applyBorder="1" applyAlignment="1">
      <alignment vertical="center"/>
    </xf>
    <xf numFmtId="0" fontId="16" fillId="0" borderId="5" xfId="0" applyFont="1" applyBorder="1" applyAlignment="1">
      <alignment vertical="center"/>
    </xf>
    <xf numFmtId="0" fontId="16" fillId="0" borderId="5" xfId="0" applyFont="1" applyBorder="1" applyAlignment="1">
      <alignment vertical="center"/>
    </xf>
    <xf numFmtId="0" fontId="16" fillId="0" borderId="5" xfId="0" applyFont="1" applyBorder="1" applyAlignment="1">
      <alignment vertical="center"/>
    </xf>
    <xf numFmtId="0" fontId="0" fillId="5" borderId="5" xfId="0" applyFont="1" applyFill="1" applyBorder="1" applyAlignment="1"/>
    <xf numFmtId="0" fontId="16" fillId="7" borderId="5" xfId="0" applyFont="1" applyFill="1" applyBorder="1" applyAlignment="1">
      <alignment vertical="center"/>
    </xf>
    <xf numFmtId="0" fontId="11" fillId="7" borderId="5" xfId="0" applyFont="1" applyFill="1" applyBorder="1" applyAlignment="1">
      <alignment vertical="center"/>
    </xf>
    <xf numFmtId="0" fontId="12" fillId="6" borderId="5" xfId="0" applyFont="1" applyFill="1" applyBorder="1" applyAlignment="1">
      <alignment horizontal="center"/>
    </xf>
    <xf numFmtId="0" fontId="0" fillId="5" borderId="5" xfId="0" applyFont="1" applyFill="1" applyBorder="1" applyAlignment="1">
      <alignment vertical="center"/>
    </xf>
    <xf numFmtId="0" fontId="11" fillId="6" borderId="0" xfId="0" applyFont="1" applyFill="1" applyAlignment="1"/>
    <xf numFmtId="0" fontId="11" fillId="6" borderId="35" xfId="0" applyFont="1" applyFill="1" applyBorder="1" applyAlignment="1"/>
    <xf numFmtId="0" fontId="15" fillId="0" borderId="5" xfId="0" applyFont="1" applyBorder="1" applyAlignment="1">
      <alignment vertical="center"/>
    </xf>
    <xf numFmtId="0" fontId="11" fillId="0" borderId="36" xfId="0" applyFont="1" applyBorder="1" applyAlignment="1">
      <alignment vertical="center"/>
    </xf>
    <xf numFmtId="0" fontId="0" fillId="7" borderId="5" xfId="0" applyFont="1" applyFill="1" applyBorder="1" applyAlignment="1"/>
    <xf numFmtId="0" fontId="0" fillId="7" borderId="5" xfId="0" applyFont="1" applyFill="1" applyBorder="1" applyAlignment="1">
      <alignment vertical="center"/>
    </xf>
    <xf numFmtId="0" fontId="0" fillId="6" borderId="5" xfId="0" applyFont="1" applyFill="1" applyBorder="1" applyAlignment="1">
      <alignment vertical="center"/>
    </xf>
    <xf numFmtId="0" fontId="11" fillId="7" borderId="5" xfId="0" applyFont="1" applyFill="1" applyBorder="1" applyAlignment="1">
      <alignment horizontal="center"/>
    </xf>
    <xf numFmtId="0" fontId="11" fillId="0" borderId="5" xfId="0" applyFont="1" applyBorder="1" applyAlignment="1">
      <alignment horizontal="left" vertical="center" wrapText="1"/>
    </xf>
    <xf numFmtId="0" fontId="7" fillId="0" borderId="5"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left" vertical="center"/>
    </xf>
    <xf numFmtId="0" fontId="16" fillId="0" borderId="5" xfId="0" applyFont="1" applyBorder="1" applyAlignment="1">
      <alignment horizontal="center" vertical="center"/>
    </xf>
    <xf numFmtId="0" fontId="11" fillId="7" borderId="5" xfId="0" applyFont="1" applyFill="1" applyBorder="1" applyAlignment="1">
      <alignment horizontal="left" vertical="center"/>
    </xf>
    <xf numFmtId="0" fontId="11" fillId="7" borderId="5" xfId="0" applyFont="1" applyFill="1" applyBorder="1" applyAlignment="1">
      <alignment horizontal="center" vertical="center"/>
    </xf>
    <xf numFmtId="0" fontId="11" fillId="7" borderId="5" xfId="0" applyFont="1" applyFill="1" applyBorder="1" applyAlignment="1">
      <alignment horizontal="center" vertical="center"/>
    </xf>
    <xf numFmtId="0" fontId="16" fillId="0" borderId="5" xfId="0" applyFont="1" applyBorder="1" applyAlignment="1">
      <alignment horizontal="center" vertical="center"/>
    </xf>
    <xf numFmtId="0" fontId="11" fillId="0" borderId="5" xfId="0" applyFont="1" applyBorder="1" applyAlignment="1">
      <alignment horizontal="left" vertical="center"/>
    </xf>
    <xf numFmtId="0" fontId="16" fillId="7" borderId="5" xfId="0" applyFont="1" applyFill="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xf>
    <xf numFmtId="0" fontId="1" fillId="5" borderId="5" xfId="0" applyFont="1" applyFill="1" applyBorder="1" applyAlignment="1">
      <alignment vertical="center"/>
    </xf>
    <xf numFmtId="0" fontId="11"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35" xfId="0" applyFont="1" applyFill="1" applyBorder="1" applyAlignment="1">
      <alignment horizontal="center"/>
    </xf>
    <xf numFmtId="0" fontId="11" fillId="0" borderId="36" xfId="0" applyFont="1" applyBorder="1" applyAlignment="1">
      <alignment horizontal="center" vertical="center"/>
    </xf>
    <xf numFmtId="0" fontId="11" fillId="0" borderId="38" xfId="0" applyFont="1" applyBorder="1" applyAlignment="1"/>
    <xf numFmtId="0" fontId="8" fillId="7" borderId="5" xfId="0" applyFont="1" applyFill="1" applyBorder="1" applyAlignment="1"/>
    <xf numFmtId="0" fontId="23" fillId="5" borderId="0" xfId="0" applyFont="1" applyFill="1" applyAlignment="1"/>
    <xf numFmtId="0" fontId="10" fillId="4" borderId="0" xfId="0" applyFont="1" applyFill="1" applyAlignment="1">
      <alignment horizontal="center"/>
    </xf>
    <xf numFmtId="0" fontId="13" fillId="4" borderId="0" xfId="0" applyFont="1" applyFill="1" applyAlignment="1"/>
    <xf numFmtId="0" fontId="6" fillId="4" borderId="0" xfId="0" applyFont="1" applyFill="1" applyAlignment="1">
      <alignment horizontal="center" wrapText="1"/>
    </xf>
    <xf numFmtId="0" fontId="11" fillId="0" borderId="38" xfId="0" applyFont="1" applyBorder="1" applyAlignment="1"/>
    <xf numFmtId="0" fontId="11" fillId="7" borderId="5" xfId="0" applyFont="1" applyFill="1" applyBorder="1" applyAlignment="1">
      <alignment horizontal="center"/>
    </xf>
    <xf numFmtId="0" fontId="25" fillId="5" borderId="0" xfId="0" applyFont="1" applyFill="1" applyAlignment="1">
      <alignment horizontal="left"/>
    </xf>
    <xf numFmtId="0" fontId="13" fillId="5" borderId="0" xfId="0" applyFont="1" applyFill="1" applyAlignment="1">
      <alignment horizontal="left"/>
    </xf>
    <xf numFmtId="0" fontId="11" fillId="0" borderId="5" xfId="0" applyFont="1" applyBorder="1" applyAlignment="1">
      <alignment vertical="center"/>
    </xf>
    <xf numFmtId="0" fontId="1" fillId="5" borderId="5" xfId="0" applyFont="1" applyFill="1" applyBorder="1" applyAlignment="1">
      <alignment horizontal="center" vertical="center"/>
    </xf>
    <xf numFmtId="0" fontId="8" fillId="0" borderId="36" xfId="0" applyFont="1" applyBorder="1" applyAlignment="1">
      <alignment horizontal="center" vertical="center"/>
    </xf>
    <xf numFmtId="0" fontId="26" fillId="0" borderId="0" xfId="0" applyFont="1"/>
    <xf numFmtId="0" fontId="11" fillId="7" borderId="11" xfId="0" applyFont="1" applyFill="1" applyBorder="1" applyAlignment="1">
      <alignment vertical="center"/>
    </xf>
    <xf numFmtId="0" fontId="11" fillId="0" borderId="37" xfId="0" applyFont="1" applyBorder="1" applyAlignment="1">
      <alignment vertical="center"/>
    </xf>
    <xf numFmtId="0" fontId="25" fillId="5" borderId="5" xfId="0" applyFont="1" applyFill="1" applyBorder="1" applyAlignment="1">
      <alignment horizontal="left" vertical="center"/>
    </xf>
    <xf numFmtId="0" fontId="16" fillId="0" borderId="4" xfId="0" applyFont="1" applyBorder="1" applyAlignment="1">
      <alignment vertical="center"/>
    </xf>
    <xf numFmtId="0" fontId="16" fillId="0" borderId="4" xfId="0" applyFont="1" applyBorder="1" applyAlignment="1">
      <alignment vertical="center"/>
    </xf>
    <xf numFmtId="0" fontId="11" fillId="7" borderId="36" xfId="0" applyFont="1" applyFill="1" applyBorder="1" applyAlignment="1">
      <alignment vertical="center"/>
    </xf>
    <xf numFmtId="0" fontId="9" fillId="0" borderId="0" xfId="0" applyFont="1" applyAlignment="1">
      <alignment horizontal="center"/>
    </xf>
    <xf numFmtId="0" fontId="11" fillId="4" borderId="5" xfId="0" applyFont="1" applyFill="1" applyBorder="1" applyAlignment="1">
      <alignment vertical="center"/>
    </xf>
    <xf numFmtId="0" fontId="11" fillId="8" borderId="5" xfId="0" applyFont="1" applyFill="1" applyBorder="1" applyAlignment="1">
      <alignment vertical="center"/>
    </xf>
    <xf numFmtId="0" fontId="27" fillId="5" borderId="5" xfId="0" applyFont="1" applyFill="1" applyBorder="1" applyAlignment="1">
      <alignment vertical="center"/>
    </xf>
    <xf numFmtId="0" fontId="11" fillId="4" borderId="5" xfId="0" applyFont="1" applyFill="1" applyBorder="1" applyAlignment="1">
      <alignment vertical="center"/>
    </xf>
    <xf numFmtId="0" fontId="28" fillId="5" borderId="26" xfId="0" applyFont="1" applyFill="1" applyBorder="1" applyAlignment="1">
      <alignment horizontal="left" vertical="center"/>
    </xf>
    <xf numFmtId="0" fontId="29" fillId="5" borderId="5" xfId="0" applyFont="1" applyFill="1" applyBorder="1" applyAlignment="1">
      <alignment horizontal="center" vertical="center"/>
    </xf>
    <xf numFmtId="0" fontId="11" fillId="0" borderId="26" xfId="0" applyFont="1" applyBorder="1" applyAlignment="1">
      <alignment horizontal="center" vertical="center"/>
    </xf>
    <xf numFmtId="0" fontId="15" fillId="0" borderId="5" xfId="0" applyFont="1" applyBorder="1" applyAlignment="1">
      <alignment vertical="center"/>
    </xf>
    <xf numFmtId="0" fontId="30" fillId="5" borderId="0" xfId="0" applyFont="1" applyFill="1" applyAlignment="1">
      <alignment wrapText="1"/>
    </xf>
    <xf numFmtId="0" fontId="23" fillId="5" borderId="39" xfId="0" applyFont="1" applyFill="1" applyBorder="1" applyAlignment="1">
      <alignment vertical="center"/>
    </xf>
    <xf numFmtId="0" fontId="1" fillId="0" borderId="5" xfId="0" applyFont="1" applyBorder="1" applyAlignment="1">
      <alignment vertical="center" wrapText="1"/>
    </xf>
    <xf numFmtId="0" fontId="8" fillId="6" borderId="0" xfId="0" applyFont="1" applyFill="1" applyAlignment="1"/>
    <xf numFmtId="0" fontId="13" fillId="0" borderId="5" xfId="0" applyFont="1" applyBorder="1" applyAlignment="1">
      <alignment vertical="center"/>
    </xf>
    <xf numFmtId="0" fontId="9" fillId="0" borderId="0" xfId="0" applyFont="1" applyAlignment="1">
      <alignment horizontal="center" wrapText="1"/>
    </xf>
    <xf numFmtId="0" fontId="11" fillId="0" borderId="0" xfId="0" applyFont="1" applyAlignment="1">
      <alignment horizontal="center"/>
    </xf>
    <xf numFmtId="0" fontId="30" fillId="5" borderId="0" xfId="0" applyFont="1" applyFill="1" applyAlignment="1">
      <alignment vertical="center"/>
    </xf>
    <xf numFmtId="0" fontId="27" fillId="5" borderId="26" xfId="0" applyFont="1" applyFill="1" applyBorder="1" applyAlignment="1"/>
    <xf numFmtId="0" fontId="31" fillId="0" borderId="5" xfId="0" applyFont="1" applyBorder="1" applyAlignment="1">
      <alignment horizontal="center"/>
    </xf>
    <xf numFmtId="0" fontId="6" fillId="6" borderId="36" xfId="0" applyFont="1" applyFill="1" applyBorder="1" applyAlignment="1">
      <alignment horizontal="center" wrapText="1"/>
    </xf>
    <xf numFmtId="0" fontId="6" fillId="6" borderId="23" xfId="0" applyFont="1" applyFill="1" applyBorder="1" applyAlignment="1">
      <alignment horizontal="center" wrapText="1"/>
    </xf>
    <xf numFmtId="0" fontId="6" fillId="6" borderId="0" xfId="0" applyFont="1" applyFill="1" applyAlignment="1">
      <alignment horizontal="center" wrapText="1"/>
    </xf>
    <xf numFmtId="0" fontId="31" fillId="0" borderId="36" xfId="0" applyFont="1" applyBorder="1" applyAlignment="1">
      <alignment horizontal="center"/>
    </xf>
    <xf numFmtId="0" fontId="13" fillId="0" borderId="36" xfId="0" applyFont="1" applyBorder="1" applyAlignment="1">
      <alignment horizontal="center"/>
    </xf>
    <xf numFmtId="0" fontId="13" fillId="0" borderId="23" xfId="0" applyFont="1" applyBorder="1" applyAlignment="1">
      <alignment horizontal="center"/>
    </xf>
    <xf numFmtId="0" fontId="13" fillId="0" borderId="0" xfId="0" applyFont="1" applyAlignment="1">
      <alignment horizontal="center"/>
    </xf>
    <xf numFmtId="0" fontId="31" fillId="0" borderId="40" xfId="0" applyFont="1" applyBorder="1" applyAlignment="1">
      <alignment horizontal="center"/>
    </xf>
    <xf numFmtId="0" fontId="11" fillId="9" borderId="5" xfId="0" applyFont="1" applyFill="1" applyBorder="1" applyAlignment="1">
      <alignment vertical="center"/>
    </xf>
    <xf numFmtId="0" fontId="0" fillId="9" borderId="5" xfId="0" applyFont="1" applyFill="1" applyBorder="1" applyAlignment="1">
      <alignment horizontal="center" vertical="center"/>
    </xf>
    <xf numFmtId="0" fontId="11" fillId="5" borderId="5" xfId="0" applyFont="1" applyFill="1" applyBorder="1" applyAlignment="1">
      <alignment vertical="center"/>
    </xf>
    <xf numFmtId="0" fontId="11" fillId="0" borderId="11" xfId="0" applyFont="1" applyBorder="1" applyAlignment="1">
      <alignment vertical="center"/>
    </xf>
    <xf numFmtId="0" fontId="0" fillId="0" borderId="11" xfId="0" applyFont="1" applyBorder="1" applyAlignment="1">
      <alignment horizontal="center" vertical="center"/>
    </xf>
    <xf numFmtId="0" fontId="0" fillId="0" borderId="0" xfId="0" applyFont="1"/>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horizontal="center" vertical="center" wrapText="1"/>
    </xf>
    <xf numFmtId="0" fontId="6" fillId="4" borderId="0" xfId="0" applyFont="1" applyFill="1" applyAlignment="1">
      <alignment horizontal="center" wrapText="1"/>
    </xf>
    <xf numFmtId="0" fontId="1" fillId="4" borderId="0" xfId="0" applyFont="1" applyFill="1"/>
    <xf numFmtId="0" fontId="0" fillId="7" borderId="5" xfId="0" applyFont="1" applyFill="1" applyBorder="1" applyAlignment="1">
      <alignment horizontal="center" vertical="center"/>
    </xf>
    <xf numFmtId="0" fontId="32" fillId="0" borderId="0" xfId="0" applyFont="1" applyAlignment="1">
      <alignment horizontal="center" vertical="center"/>
    </xf>
    <xf numFmtId="0" fontId="0" fillId="0" borderId="0" xfId="0" applyFont="1" applyAlignment="1">
      <alignment vertical="center"/>
    </xf>
    <xf numFmtId="0" fontId="8" fillId="0" borderId="5" xfId="0" applyFont="1" applyBorder="1" applyAlignment="1">
      <alignment vertical="center" wrapText="1"/>
    </xf>
    <xf numFmtId="0" fontId="0" fillId="0" borderId="5" xfId="0" applyFont="1" applyBorder="1" applyAlignment="1">
      <alignment vertical="center"/>
    </xf>
    <xf numFmtId="0" fontId="0" fillId="0" borderId="5" xfId="0" applyFont="1" applyBorder="1" applyAlignment="1">
      <alignment vertical="center"/>
    </xf>
    <xf numFmtId="0" fontId="14" fillId="6" borderId="5" xfId="0" applyFont="1" applyFill="1" applyBorder="1" applyAlignment="1">
      <alignment vertical="center"/>
    </xf>
    <xf numFmtId="0" fontId="14" fillId="4" borderId="5" xfId="0" applyFont="1" applyFill="1" applyBorder="1" applyAlignment="1">
      <alignment vertical="center"/>
    </xf>
    <xf numFmtId="0" fontId="0" fillId="6" borderId="0" xfId="0" applyFont="1" applyFill="1" applyAlignment="1"/>
    <xf numFmtId="0" fontId="0" fillId="4" borderId="0" xfId="0" applyFont="1" applyFill="1" applyAlignment="1"/>
    <xf numFmtId="0" fontId="0" fillId="0" borderId="36" xfId="0" applyFont="1" applyBorder="1" applyAlignment="1">
      <alignment vertical="center"/>
    </xf>
    <xf numFmtId="0" fontId="33" fillId="5" borderId="0" xfId="0" applyFont="1" applyFill="1" applyAlignment="1">
      <alignment horizontal="center"/>
    </xf>
    <xf numFmtId="0" fontId="14" fillId="8" borderId="5" xfId="0" applyFont="1" applyFill="1" applyBorder="1" applyAlignment="1">
      <alignment vertical="center"/>
    </xf>
    <xf numFmtId="164" fontId="0" fillId="0" borderId="5" xfId="0" applyNumberFormat="1" applyFont="1" applyBorder="1" applyAlignment="1">
      <alignment horizontal="center" vertical="center"/>
    </xf>
    <xf numFmtId="0" fontId="14" fillId="5" borderId="5" xfId="0" applyFont="1" applyFill="1" applyBorder="1" applyAlignment="1">
      <alignment vertical="center"/>
    </xf>
    <xf numFmtId="0" fontId="0" fillId="0" borderId="5" xfId="0" applyFont="1" applyBorder="1" applyAlignment="1">
      <alignment vertical="center" wrapText="1"/>
    </xf>
    <xf numFmtId="0" fontId="15" fillId="7" borderId="5" xfId="0" applyFont="1" applyFill="1" applyBorder="1" applyAlignment="1">
      <alignment vertical="center"/>
    </xf>
    <xf numFmtId="0" fontId="15" fillId="6" borderId="5" xfId="0" applyFont="1" applyFill="1" applyBorder="1" applyAlignment="1">
      <alignment vertical="center"/>
    </xf>
    <xf numFmtId="165" fontId="16" fillId="0" borderId="5" xfId="0" applyNumberFormat="1" applyFont="1" applyBorder="1" applyAlignment="1">
      <alignment vertical="center"/>
    </xf>
    <xf numFmtId="0" fontId="0" fillId="4" borderId="5" xfId="0" applyFont="1" applyFill="1" applyBorder="1" applyAlignment="1">
      <alignment horizontal="center" vertical="center"/>
    </xf>
    <xf numFmtId="0" fontId="0" fillId="4" borderId="5" xfId="0" applyFont="1" applyFill="1" applyBorder="1" applyAlignment="1">
      <alignment horizontal="center" vertical="center"/>
    </xf>
    <xf numFmtId="0" fontId="7" fillId="5" borderId="0" xfId="0" applyFont="1" applyFill="1" applyAlignment="1">
      <alignment vertical="center" wrapText="1"/>
    </xf>
    <xf numFmtId="0" fontId="18" fillId="8" borderId="5" xfId="0" applyFont="1" applyFill="1" applyBorder="1" applyAlignment="1">
      <alignment vertical="center"/>
    </xf>
    <xf numFmtId="0" fontId="4" fillId="2" borderId="1" xfId="0" applyFont="1" applyFill="1" applyBorder="1" applyAlignment="1">
      <alignment horizontal="center" vertical="center"/>
    </xf>
    <xf numFmtId="0" fontId="5" fillId="0" borderId="1" xfId="0" applyFont="1" applyBorder="1"/>
    <xf numFmtId="0" fontId="4" fillId="2" borderId="29" xfId="0" applyFont="1" applyFill="1" applyBorder="1" applyAlignment="1">
      <alignment horizontal="center" vertical="center"/>
    </xf>
    <xf numFmtId="0" fontId="5" fillId="0" borderId="29" xfId="0" applyFont="1" applyBorder="1"/>
    <xf numFmtId="0" fontId="5" fillId="0" borderId="30" xfId="0" applyFont="1" applyBorder="1"/>
    <xf numFmtId="0" fontId="9" fillId="0" borderId="0" xfId="0" applyFont="1" applyAlignment="1">
      <alignment horizontal="center"/>
    </xf>
    <xf numFmtId="0" fontId="0" fillId="0" borderId="0" xfId="0" applyFont="1" applyAlignment="1"/>
    <xf numFmtId="0" fontId="9" fillId="0" borderId="0" xfId="0" applyFont="1" applyAlignment="1">
      <alignment horizontal="center" wrapText="1"/>
    </xf>
    <xf numFmtId="0" fontId="9" fillId="0" borderId="0" xfId="0" applyFont="1" applyAlignment="1">
      <alignment horizontal="center" vertical="center"/>
    </xf>
    <xf numFmtId="0" fontId="10" fillId="4" borderId="0" xfId="0" applyFont="1" applyFill="1" applyAlignment="1">
      <alignment horizontal="center" wrapText="1"/>
    </xf>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8.xml.rels><?xml version="1.0" encoding="UTF-8" standalone="yes"?>
<Relationships xmlns="http://schemas.openxmlformats.org/package/2006/relationships"><Relationship Id="rId3" Type="http://schemas.openxmlformats.org/officeDocument/2006/relationships/hyperlink" Target="https://aim.oit.ncsu.edu/fmax/screen/WO_BROWSE?filterName=ROOT%7DROUTINE%20NEW%20ZONE%206" TargetMode="External"/><Relationship Id="rId2" Type="http://schemas.openxmlformats.org/officeDocument/2006/relationships/hyperlink" Target="https://aim.oit.ncsu.edu/fmax/screen/WO_BROWSE?filterName=ROOT%7DROUTINE%20NEW%20ZONE%206" TargetMode="External"/><Relationship Id="rId1" Type="http://schemas.openxmlformats.org/officeDocument/2006/relationships/hyperlink" Target="https://aim.oit.ncsu.edu/fmax/screen/WO_BROWSE?filterName=ROOT%7DROUTINE%20NEW%20ZONE%2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1"/>
  <sheetViews>
    <sheetView workbookViewId="0"/>
  </sheetViews>
  <sheetFormatPr defaultColWidth="12.59765625" defaultRowHeight="15" customHeight="1"/>
  <sheetData>
    <row r="1" spans="1:26" ht="14.4">
      <c r="A1" s="1" t="s">
        <v>0</v>
      </c>
      <c r="F1" s="1" t="s">
        <v>1</v>
      </c>
    </row>
    <row r="2" spans="1:26" ht="15" customHeight="1">
      <c r="A2" s="2" t="s">
        <v>2</v>
      </c>
      <c r="B2" s="3"/>
      <c r="C2" s="3"/>
      <c r="D2" s="3"/>
      <c r="E2" s="3"/>
      <c r="F2" s="3"/>
      <c r="G2" s="3"/>
      <c r="H2" s="3"/>
      <c r="I2" s="3"/>
      <c r="J2" s="3"/>
      <c r="K2" s="3"/>
      <c r="L2" s="3"/>
      <c r="M2" s="3"/>
      <c r="N2" s="3"/>
      <c r="O2" s="3"/>
      <c r="P2" s="3"/>
      <c r="Q2" s="3"/>
      <c r="R2" s="3"/>
      <c r="S2" s="3"/>
      <c r="T2" s="3"/>
      <c r="U2" s="3"/>
      <c r="V2" s="3"/>
      <c r="W2" s="3"/>
      <c r="X2" s="3"/>
      <c r="Y2" s="3"/>
      <c r="Z2" s="3"/>
    </row>
    <row r="3" spans="1:26" ht="15" customHeight="1">
      <c r="A3" s="4" t="s">
        <v>3</v>
      </c>
      <c r="B3" s="3"/>
      <c r="C3" s="3"/>
      <c r="D3" s="3"/>
      <c r="E3" s="3"/>
      <c r="F3" s="3"/>
      <c r="G3" s="3"/>
      <c r="H3" s="3"/>
      <c r="I3" s="3"/>
      <c r="J3" s="3"/>
      <c r="K3" s="3"/>
      <c r="L3" s="3"/>
      <c r="M3" s="3"/>
      <c r="N3" s="3"/>
      <c r="O3" s="3"/>
      <c r="P3" s="3"/>
      <c r="Q3" s="3"/>
      <c r="R3" s="3"/>
      <c r="S3" s="3"/>
      <c r="T3" s="3"/>
      <c r="U3" s="3"/>
      <c r="V3" s="3"/>
      <c r="W3" s="3"/>
      <c r="X3" s="3"/>
      <c r="Y3" s="3"/>
      <c r="Z3" s="3"/>
    </row>
    <row r="4" spans="1:26" ht="15" customHeight="1">
      <c r="A4" s="2" t="s">
        <v>4</v>
      </c>
      <c r="B4" s="3"/>
      <c r="C4" s="3"/>
      <c r="D4" s="3"/>
      <c r="E4" s="3"/>
      <c r="F4" s="3"/>
      <c r="G4" s="3"/>
      <c r="H4" s="3"/>
      <c r="I4" s="3"/>
      <c r="J4" s="3"/>
      <c r="K4" s="3"/>
      <c r="L4" s="3"/>
      <c r="M4" s="3"/>
      <c r="N4" s="3"/>
      <c r="O4" s="3"/>
      <c r="P4" s="3"/>
      <c r="Q4" s="3"/>
      <c r="R4" s="3"/>
      <c r="S4" s="3"/>
      <c r="T4" s="3"/>
      <c r="U4" s="3"/>
      <c r="V4" s="3"/>
      <c r="W4" s="3"/>
      <c r="X4" s="3"/>
      <c r="Y4" s="3"/>
      <c r="Z4" s="3"/>
    </row>
    <row r="5" spans="1:26" ht="15" customHeight="1">
      <c r="A5" s="2" t="s">
        <v>5</v>
      </c>
      <c r="B5" s="3"/>
      <c r="C5" s="3"/>
      <c r="D5" s="3"/>
      <c r="E5" s="3"/>
      <c r="F5" s="3"/>
      <c r="G5" s="3"/>
      <c r="H5" s="3"/>
      <c r="I5" s="3"/>
      <c r="J5" s="3"/>
      <c r="K5" s="3"/>
      <c r="L5" s="3"/>
      <c r="M5" s="3"/>
      <c r="N5" s="3"/>
      <c r="O5" s="3"/>
      <c r="P5" s="3"/>
      <c r="Q5" s="3"/>
      <c r="R5" s="3"/>
      <c r="S5" s="3"/>
      <c r="T5" s="3"/>
      <c r="U5" s="3"/>
      <c r="V5" s="3"/>
      <c r="W5" s="3"/>
      <c r="X5" s="3"/>
      <c r="Y5" s="3"/>
      <c r="Z5" s="3"/>
    </row>
    <row r="6" spans="1:26" ht="15" customHeight="1">
      <c r="A6" s="3"/>
      <c r="B6" s="3"/>
      <c r="C6" s="3"/>
      <c r="D6" s="3"/>
      <c r="E6" s="3"/>
      <c r="F6" s="3"/>
      <c r="G6" s="3"/>
      <c r="H6" s="3"/>
      <c r="I6" s="3"/>
      <c r="J6" s="3"/>
      <c r="K6" s="3"/>
      <c r="L6" s="3"/>
      <c r="M6" s="3"/>
      <c r="N6" s="3"/>
      <c r="O6" s="3"/>
      <c r="P6" s="3"/>
      <c r="Q6" s="3"/>
      <c r="R6" s="3"/>
      <c r="S6" s="3"/>
      <c r="T6" s="3"/>
      <c r="U6" s="3"/>
      <c r="V6" s="3"/>
      <c r="W6" s="3"/>
      <c r="X6" s="3"/>
      <c r="Y6" s="3"/>
      <c r="Z6" s="3"/>
    </row>
    <row r="7" spans="1:26" ht="15" customHeight="1">
      <c r="A7" s="2" t="s">
        <v>6</v>
      </c>
      <c r="B7" s="3"/>
      <c r="C7" s="3"/>
      <c r="D7" s="3"/>
      <c r="E7" s="3"/>
      <c r="F7" s="3"/>
      <c r="G7" s="3"/>
      <c r="H7" s="3"/>
      <c r="I7" s="3"/>
      <c r="J7" s="3"/>
      <c r="K7" s="3"/>
      <c r="L7" s="3"/>
      <c r="M7" s="3"/>
      <c r="N7" s="3"/>
      <c r="O7" s="3"/>
      <c r="P7" s="3"/>
      <c r="Q7" s="3"/>
      <c r="R7" s="3"/>
      <c r="S7" s="3"/>
      <c r="T7" s="3"/>
      <c r="U7" s="3"/>
      <c r="V7" s="3"/>
      <c r="W7" s="3"/>
      <c r="X7" s="3"/>
      <c r="Y7" s="3"/>
      <c r="Z7" s="3"/>
    </row>
    <row r="8" spans="1:26" ht="15" customHeight="1">
      <c r="A8" s="2" t="s">
        <v>7</v>
      </c>
      <c r="B8" s="3"/>
      <c r="C8" s="3"/>
      <c r="D8" s="3"/>
      <c r="E8" s="3"/>
      <c r="F8" s="3"/>
      <c r="G8" s="3"/>
      <c r="H8" s="3"/>
      <c r="I8" s="3"/>
      <c r="J8" s="3"/>
      <c r="K8" s="3"/>
      <c r="L8" s="3"/>
      <c r="M8" s="3"/>
      <c r="N8" s="3"/>
      <c r="O8" s="3"/>
      <c r="P8" s="3"/>
      <c r="Q8" s="3"/>
      <c r="R8" s="3"/>
      <c r="S8" s="3"/>
      <c r="T8" s="3"/>
      <c r="U8" s="3"/>
      <c r="V8" s="3"/>
      <c r="W8" s="3"/>
      <c r="X8" s="3"/>
      <c r="Y8" s="3"/>
      <c r="Z8" s="3"/>
    </row>
    <row r="9" spans="1:26" ht="15" customHeight="1">
      <c r="A9" s="2" t="s">
        <v>8</v>
      </c>
      <c r="B9" s="3"/>
      <c r="C9" s="3"/>
      <c r="D9" s="3"/>
      <c r="E9" s="3"/>
      <c r="F9" s="3"/>
      <c r="G9" s="3"/>
      <c r="H9" s="3"/>
      <c r="I9" s="3"/>
      <c r="J9" s="3"/>
      <c r="K9" s="3"/>
      <c r="L9" s="3"/>
      <c r="M9" s="3"/>
      <c r="N9" s="3"/>
      <c r="O9" s="3"/>
      <c r="P9" s="3"/>
      <c r="Q9" s="3"/>
      <c r="R9" s="3"/>
      <c r="S9" s="3"/>
      <c r="T9" s="3"/>
      <c r="U9" s="3"/>
      <c r="V9" s="3"/>
      <c r="W9" s="3"/>
      <c r="X9" s="3"/>
      <c r="Y9" s="3"/>
      <c r="Z9" s="3"/>
    </row>
    <row r="10" spans="1:26"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0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6" width="7.59765625" customWidth="1"/>
  </cols>
  <sheetData>
    <row r="1" spans="1:22" ht="21" customHeight="1">
      <c r="A1" s="83" t="str">
        <f>'Restart Summary'!A10</f>
        <v>B-1</v>
      </c>
      <c r="B1" s="227" t="s">
        <v>27</v>
      </c>
      <c r="C1" s="314" t="s">
        <v>178</v>
      </c>
      <c r="D1" s="311"/>
      <c r="E1" s="228"/>
      <c r="F1" s="229"/>
      <c r="G1" s="230"/>
      <c r="H1" s="230"/>
      <c r="I1" s="230"/>
      <c r="J1" s="230"/>
      <c r="K1" s="230"/>
      <c r="L1" s="230"/>
      <c r="M1" s="230"/>
      <c r="N1" s="230"/>
      <c r="O1" s="230"/>
      <c r="P1" s="230"/>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YELLOW</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2">
      <c r="A4" s="147" t="s">
        <v>99</v>
      </c>
      <c r="B4" s="188" t="s">
        <v>100</v>
      </c>
      <c r="C4" s="189"/>
      <c r="D4" s="190"/>
      <c r="E4" s="87"/>
      <c r="F4" s="103">
        <v>1</v>
      </c>
      <c r="G4" s="105"/>
      <c r="H4" s="105"/>
      <c r="I4" s="91"/>
      <c r="J4" s="91"/>
      <c r="K4" s="91"/>
      <c r="L4" s="91"/>
      <c r="M4" s="91"/>
      <c r="N4" s="91"/>
      <c r="O4" s="91"/>
      <c r="P4" s="91"/>
      <c r="Q4" s="91"/>
      <c r="R4" s="91"/>
      <c r="S4" s="91"/>
      <c r="T4" s="91"/>
      <c r="U4" s="91"/>
    </row>
    <row r="5" spans="1:22" ht="28.2">
      <c r="A5" s="147" t="s">
        <v>102</v>
      </c>
      <c r="B5" s="188" t="s">
        <v>100</v>
      </c>
      <c r="C5" s="188" t="s">
        <v>179</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8" t="s">
        <v>180</v>
      </c>
      <c r="D7" s="190" t="s">
        <v>81</v>
      </c>
      <c r="E7" s="87"/>
      <c r="F7" s="103">
        <v>1</v>
      </c>
      <c r="G7" s="91"/>
      <c r="H7" s="91"/>
      <c r="I7" s="91"/>
      <c r="J7" s="91"/>
      <c r="K7" s="91"/>
      <c r="L7" s="91"/>
      <c r="M7" s="91"/>
      <c r="N7" s="91"/>
      <c r="O7" s="91"/>
      <c r="P7" s="91"/>
      <c r="Q7" s="91"/>
      <c r="R7" s="91"/>
      <c r="S7" s="91"/>
      <c r="T7" s="91"/>
      <c r="U7" s="91"/>
    </row>
    <row r="8" spans="1:22" ht="55.2">
      <c r="A8" s="109" t="s">
        <v>106</v>
      </c>
      <c r="B8" s="188" t="s">
        <v>100</v>
      </c>
      <c r="C8" s="232" t="s">
        <v>180</v>
      </c>
      <c r="D8" s="192" t="s">
        <v>81</v>
      </c>
      <c r="E8" s="87" t="s">
        <v>81</v>
      </c>
      <c r="F8" s="103">
        <v>1</v>
      </c>
      <c r="G8" s="91"/>
      <c r="H8" s="91"/>
      <c r="I8" s="91"/>
      <c r="J8" s="91"/>
      <c r="K8" s="91"/>
      <c r="L8" s="91"/>
      <c r="M8" s="91"/>
      <c r="N8" s="91"/>
      <c r="O8" s="91"/>
      <c r="P8" s="91"/>
      <c r="Q8" s="91"/>
      <c r="R8" s="91"/>
      <c r="S8" s="91"/>
      <c r="T8" s="91"/>
      <c r="U8" s="91"/>
    </row>
    <row r="9" spans="1:22" ht="28.2">
      <c r="A9" s="147" t="s">
        <v>107</v>
      </c>
      <c r="B9" s="233" t="s">
        <v>100</v>
      </c>
      <c r="C9" s="232" t="s">
        <v>180</v>
      </c>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233" t="s">
        <v>100</v>
      </c>
      <c r="C12" s="188" t="s">
        <v>181</v>
      </c>
      <c r="D12" s="192" t="s">
        <v>81</v>
      </c>
      <c r="E12" s="87"/>
      <c r="F12" s="103">
        <v>1</v>
      </c>
      <c r="G12" s="91"/>
      <c r="H12" s="91"/>
      <c r="I12" s="91"/>
      <c r="J12" s="91"/>
      <c r="K12" s="91"/>
      <c r="L12" s="91"/>
      <c r="M12" s="91"/>
      <c r="N12" s="114"/>
      <c r="O12" s="91"/>
      <c r="P12" s="91"/>
      <c r="Q12" s="91"/>
      <c r="R12" s="91"/>
      <c r="S12" s="91"/>
      <c r="T12" s="91"/>
      <c r="U12" s="91"/>
    </row>
    <row r="13" spans="1:22" ht="28.2">
      <c r="A13" s="147" t="s">
        <v>112</v>
      </c>
      <c r="B13" s="233" t="s">
        <v>100</v>
      </c>
      <c r="C13" s="188" t="s">
        <v>182</v>
      </c>
      <c r="D13" s="192" t="s">
        <v>81</v>
      </c>
      <c r="E13" s="87"/>
      <c r="F13" s="103">
        <v>1</v>
      </c>
      <c r="G13" s="91"/>
      <c r="H13" s="91"/>
      <c r="I13" s="91"/>
      <c r="J13" s="91"/>
      <c r="K13" s="91"/>
      <c r="L13" s="91"/>
      <c r="M13" s="91"/>
      <c r="N13" s="114"/>
      <c r="O13" s="91"/>
      <c r="P13" s="91"/>
      <c r="Q13" s="91"/>
      <c r="R13" s="91"/>
      <c r="S13" s="91"/>
      <c r="T13" s="91"/>
      <c r="U13" s="91"/>
    </row>
    <row r="14" spans="1:22" ht="14.4">
      <c r="A14" s="193" t="s">
        <v>113</v>
      </c>
      <c r="B14" s="234"/>
      <c r="C14" s="188" t="s">
        <v>183</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8">
      <c r="A16" s="147" t="s">
        <v>115</v>
      </c>
      <c r="B16" s="188" t="s">
        <v>100</v>
      </c>
      <c r="C16" s="148" t="s">
        <v>184</v>
      </c>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48" t="s">
        <v>184</v>
      </c>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48" t="s">
        <v>185</v>
      </c>
      <c r="D19" s="189"/>
      <c r="E19" s="87"/>
      <c r="F19" s="119">
        <v>1</v>
      </c>
      <c r="G19" s="91"/>
      <c r="H19" s="91"/>
      <c r="I19" s="91"/>
      <c r="J19" s="91"/>
      <c r="K19" s="105" t="s">
        <v>81</v>
      </c>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42">
      <c r="A21" s="147" t="s">
        <v>120</v>
      </c>
      <c r="B21" s="188" t="s">
        <v>100</v>
      </c>
      <c r="C21" s="188"/>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111</v>
      </c>
      <c r="C24" s="233"/>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166</v>
      </c>
      <c r="C32" s="188" t="s">
        <v>186</v>
      </c>
      <c r="D32" s="189"/>
      <c r="E32" s="87"/>
      <c r="F32" s="119">
        <v>2</v>
      </c>
      <c r="G32" s="91"/>
      <c r="H32" s="91"/>
      <c r="I32" s="91"/>
      <c r="J32" s="91"/>
      <c r="K32" s="91"/>
      <c r="L32" s="91"/>
      <c r="M32" s="91"/>
      <c r="N32" s="91"/>
      <c r="O32" s="91"/>
      <c r="P32" s="91"/>
      <c r="Q32" s="91"/>
      <c r="R32" s="91"/>
      <c r="S32" s="91"/>
      <c r="T32" s="91"/>
      <c r="U32" s="91"/>
    </row>
    <row r="33" spans="1:21" ht="15.75" customHeight="1">
      <c r="A33" s="125" t="s">
        <v>136</v>
      </c>
      <c r="B33" s="188" t="s">
        <v>100</v>
      </c>
      <c r="C33" s="188"/>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187</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48" t="s">
        <v>188</v>
      </c>
      <c r="D38" s="189"/>
      <c r="E38" s="87"/>
      <c r="F38" s="119">
        <v>1</v>
      </c>
      <c r="G38" s="91"/>
      <c r="H38" s="91"/>
      <c r="I38" s="105"/>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C1:D1"/>
  </mergeCells>
  <dataValidations count="1">
    <dataValidation type="list" allowBlank="1" sqref="B4:B5 B7:B9 B11:B14 B16:B19 B21 B23:B24 B26 B28:B29 B31:B33 B35:B36 B38 B40 B42" xr:uid="{00000000-0002-0000-0900-000000000000}">
      <formula1>"1 [Good to Go],2 [Minor Issue],3 [Major Issue],4 [Not Checked]"</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999"/>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75" customHeight="1">
      <c r="A1" s="83" t="str">
        <f>'Restart Summary'!A11</f>
        <v>B-2</v>
      </c>
      <c r="B1" s="227" t="s">
        <v>27</v>
      </c>
      <c r="C1" s="314" t="s">
        <v>189</v>
      </c>
      <c r="D1" s="311"/>
      <c r="E1" s="228"/>
      <c r="F1" s="229"/>
      <c r="G1" s="230"/>
      <c r="H1" s="230"/>
      <c r="I1" s="230"/>
      <c r="J1" s="230"/>
      <c r="K1" s="230"/>
      <c r="L1" s="230"/>
      <c r="M1" s="230"/>
      <c r="N1" s="230"/>
      <c r="O1" s="230"/>
      <c r="P1" s="230"/>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111</v>
      </c>
      <c r="C5" s="188" t="s">
        <v>190</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111</v>
      </c>
      <c r="C7" s="188" t="s">
        <v>191</v>
      </c>
      <c r="D7" s="190" t="s">
        <v>81</v>
      </c>
      <c r="E7" s="87"/>
      <c r="F7" s="103">
        <v>1</v>
      </c>
      <c r="G7" s="91"/>
      <c r="H7" s="91"/>
      <c r="I7" s="91"/>
      <c r="J7" s="91"/>
      <c r="K7" s="91"/>
      <c r="L7" s="91"/>
      <c r="M7" s="91"/>
      <c r="N7" s="91"/>
      <c r="O7" s="91"/>
      <c r="P7" s="91"/>
      <c r="Q7" s="91"/>
      <c r="R7" s="91"/>
      <c r="S7" s="91"/>
      <c r="T7" s="91"/>
      <c r="U7" s="91"/>
    </row>
    <row r="8" spans="1:22" ht="55.2">
      <c r="A8" s="109" t="s">
        <v>106</v>
      </c>
      <c r="B8" s="188" t="s">
        <v>111</v>
      </c>
      <c r="C8" s="232" t="s">
        <v>191</v>
      </c>
      <c r="D8" s="192" t="s">
        <v>81</v>
      </c>
      <c r="E8" s="87" t="s">
        <v>81</v>
      </c>
      <c r="F8" s="103">
        <v>1</v>
      </c>
      <c r="G8" s="91"/>
      <c r="H8" s="91"/>
      <c r="I8" s="91"/>
      <c r="J8" s="91"/>
      <c r="K8" s="91"/>
      <c r="L8" s="91"/>
      <c r="M8" s="91"/>
      <c r="N8" s="91"/>
      <c r="O8" s="91"/>
      <c r="P8" s="91"/>
      <c r="Q8" s="91"/>
      <c r="R8" s="91"/>
      <c r="S8" s="91"/>
      <c r="T8" s="91"/>
      <c r="U8" s="91"/>
    </row>
    <row r="9" spans="1:22" ht="28.2">
      <c r="A9" s="147" t="s">
        <v>107</v>
      </c>
      <c r="B9" s="188" t="s">
        <v>111</v>
      </c>
      <c r="C9" s="188" t="s">
        <v>191</v>
      </c>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111</v>
      </c>
      <c r="C12" s="188" t="s">
        <v>192</v>
      </c>
      <c r="D12" s="192" t="s">
        <v>81</v>
      </c>
      <c r="E12" s="87"/>
      <c r="F12" s="103">
        <v>1</v>
      </c>
      <c r="G12" s="91"/>
      <c r="H12" s="91"/>
      <c r="I12" s="91"/>
      <c r="J12" s="105"/>
      <c r="K12" s="91"/>
      <c r="L12" s="91"/>
      <c r="M12" s="91"/>
      <c r="N12" s="114"/>
      <c r="O12" s="91"/>
      <c r="P12" s="91"/>
      <c r="Q12" s="91"/>
      <c r="R12" s="91"/>
      <c r="S12" s="91"/>
      <c r="T12" s="91"/>
      <c r="U12" s="91"/>
    </row>
    <row r="13" spans="1:22" ht="28.2">
      <c r="A13" s="147" t="s">
        <v>112</v>
      </c>
      <c r="B13" s="188" t="s">
        <v>111</v>
      </c>
      <c r="C13" s="188" t="s">
        <v>193</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111</v>
      </c>
      <c r="C14" s="188" t="s">
        <v>183</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8" t="s">
        <v>194</v>
      </c>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2">
      <c r="A19" s="147" t="s">
        <v>118</v>
      </c>
      <c r="B19" s="188" t="s">
        <v>100</v>
      </c>
      <c r="C19" s="148" t="s">
        <v>185</v>
      </c>
      <c r="D19" s="189"/>
      <c r="E19" s="87"/>
      <c r="F19" s="119">
        <v>1</v>
      </c>
      <c r="G19" s="91"/>
      <c r="H19" s="91"/>
      <c r="I19" s="91"/>
      <c r="J19" s="91"/>
      <c r="K19" s="105" t="s">
        <v>81</v>
      </c>
      <c r="L19" s="91"/>
      <c r="M19" s="91"/>
      <c r="N19" s="91"/>
      <c r="O19" s="91"/>
      <c r="P19" s="91"/>
      <c r="Q19" s="91"/>
      <c r="R19" s="91"/>
      <c r="S19" s="91"/>
      <c r="T19" s="91"/>
      <c r="U19" s="91"/>
    </row>
    <row r="20" spans="1:21" ht="15.75" customHeight="1">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111</v>
      </c>
      <c r="C24" s="188" t="s">
        <v>195</v>
      </c>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8"/>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235" t="s">
        <v>196</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8" t="s">
        <v>197</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8" t="s">
        <v>198</v>
      </c>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236">
        <v>1</v>
      </c>
    </row>
    <row r="43" spans="1:21" ht="15.75" customHeight="1">
      <c r="F43" s="237"/>
    </row>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C1:D1"/>
  </mergeCells>
  <dataValidations count="1">
    <dataValidation type="list" allowBlank="1" sqref="B4:B5 B7:B9 B11:B14 B16:B19 B21 B23:B24 B26 B28:B29 B31:B33 B35:B36 B38 B40 B42" xr:uid="{00000000-0002-0000-0A00-000000000000}">
      <formula1>"1 [Good to Go],2 [Minor Issue],3 [Major Issue],4 [Not Checked]"</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ustomHeight="1">
      <c r="A1" s="83" t="str">
        <f>'Restart Summary'!A12</f>
        <v>B-3</v>
      </c>
      <c r="B1" s="84" t="s">
        <v>162</v>
      </c>
      <c r="C1" s="310" t="s">
        <v>199</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200</v>
      </c>
      <c r="D5" s="191" t="s">
        <v>81</v>
      </c>
      <c r="E5" s="87"/>
      <c r="F5" s="103">
        <v>1</v>
      </c>
      <c r="G5" s="91"/>
      <c r="H5" s="91"/>
      <c r="I5" s="91"/>
      <c r="J5" s="91"/>
      <c r="K5" s="91"/>
      <c r="L5" s="91"/>
      <c r="M5" s="91"/>
      <c r="N5" s="91"/>
      <c r="O5" s="105"/>
      <c r="P5" s="91"/>
      <c r="Q5" s="91"/>
      <c r="R5" s="91"/>
      <c r="S5" s="91"/>
      <c r="T5" s="91"/>
      <c r="U5" s="91"/>
    </row>
    <row r="6" spans="1:22" ht="14.4">
      <c r="A6" s="185" t="s">
        <v>104</v>
      </c>
      <c r="B6" s="96"/>
      <c r="C6" s="238"/>
      <c r="D6" s="96"/>
      <c r="E6" s="87"/>
      <c r="F6" s="108"/>
      <c r="G6" s="91"/>
      <c r="H6" s="91"/>
      <c r="I6" s="91"/>
      <c r="J6" s="91"/>
      <c r="K6" s="91"/>
      <c r="L6" s="91"/>
      <c r="M6" s="91"/>
      <c r="N6" s="91"/>
      <c r="O6" s="91"/>
      <c r="P6" s="91"/>
      <c r="Q6" s="91"/>
      <c r="R6" s="91"/>
      <c r="S6" s="91"/>
      <c r="T6" s="91"/>
      <c r="U6" s="91"/>
    </row>
    <row r="7" spans="1:22" ht="69.599999999999994">
      <c r="A7" s="147" t="s">
        <v>154</v>
      </c>
      <c r="B7" s="239" t="s">
        <v>100</v>
      </c>
      <c r="C7" s="240" t="s">
        <v>201</v>
      </c>
      <c r="D7" s="241" t="s">
        <v>81</v>
      </c>
      <c r="E7" s="87"/>
      <c r="F7" s="103">
        <v>1</v>
      </c>
      <c r="G7" s="91"/>
      <c r="H7" s="91"/>
      <c r="I7" s="91"/>
      <c r="J7" s="91"/>
      <c r="K7" s="91"/>
      <c r="L7" s="91"/>
      <c r="M7" s="91"/>
      <c r="N7" s="91"/>
      <c r="O7" s="91"/>
      <c r="P7" s="91"/>
      <c r="Q7" s="91"/>
      <c r="R7" s="91"/>
      <c r="S7" s="91"/>
      <c r="T7" s="91"/>
      <c r="U7" s="91"/>
    </row>
    <row r="8" spans="1:22" ht="55.2">
      <c r="A8" s="109" t="s">
        <v>106</v>
      </c>
      <c r="B8" s="239" t="s">
        <v>100</v>
      </c>
      <c r="C8" s="240" t="s">
        <v>201</v>
      </c>
      <c r="D8" s="242" t="s">
        <v>81</v>
      </c>
      <c r="E8" s="87" t="s">
        <v>81</v>
      </c>
      <c r="F8" s="103">
        <v>1</v>
      </c>
      <c r="G8" s="91"/>
      <c r="H8" s="91"/>
      <c r="I8" s="91"/>
      <c r="J8" s="91"/>
      <c r="K8" s="91"/>
      <c r="L8" s="91"/>
      <c r="M8" s="91"/>
      <c r="N8" s="91"/>
      <c r="O8" s="91"/>
      <c r="P8" s="91"/>
      <c r="Q8" s="91"/>
      <c r="R8" s="91"/>
      <c r="S8" s="91"/>
      <c r="T8" s="91"/>
      <c r="U8" s="91"/>
    </row>
    <row r="9" spans="1:22" ht="28.2">
      <c r="A9" s="147" t="s">
        <v>107</v>
      </c>
      <c r="B9" s="239" t="s">
        <v>100</v>
      </c>
      <c r="C9" s="240" t="s">
        <v>201</v>
      </c>
      <c r="D9" s="242" t="s">
        <v>81</v>
      </c>
      <c r="E9" s="87"/>
      <c r="F9" s="103">
        <v>1</v>
      </c>
      <c r="G9" s="91"/>
      <c r="H9" s="91"/>
      <c r="I9" s="113"/>
      <c r="J9" s="91"/>
      <c r="K9" s="91"/>
      <c r="L9" s="91"/>
      <c r="M9" s="91"/>
      <c r="N9" s="91"/>
      <c r="O9" s="91"/>
      <c r="P9" s="91"/>
      <c r="Q9" s="91"/>
      <c r="R9" s="91"/>
      <c r="S9" s="91"/>
      <c r="T9" s="91"/>
      <c r="U9" s="91"/>
    </row>
    <row r="10" spans="1:22" ht="14.4">
      <c r="A10" s="185" t="s">
        <v>108</v>
      </c>
      <c r="B10" s="96"/>
      <c r="C10" s="243"/>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8" t="s">
        <v>202</v>
      </c>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t="s">
        <v>203</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t="s">
        <v>204</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8" t="s">
        <v>205</v>
      </c>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232"/>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97" t="s">
        <v>160</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206</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111</v>
      </c>
      <c r="C38" s="148" t="s">
        <v>207</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236">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B00-000000000000}">
      <formula1>"1 [Good to Go],2 [Minor Issue],3 [Major Issue],4 [Not Checked]"</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22.5" customHeight="1">
      <c r="A1" s="244" t="e">
        <f>#REF!</f>
        <v>#REF!</v>
      </c>
      <c r="B1" s="84" t="s">
        <v>150</v>
      </c>
      <c r="C1" s="310" t="s">
        <v>208</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209</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8" t="s">
        <v>201</v>
      </c>
      <c r="D7" s="190" t="s">
        <v>81</v>
      </c>
      <c r="E7" s="87"/>
      <c r="F7" s="103">
        <v>1</v>
      </c>
      <c r="G7" s="91"/>
      <c r="H7" s="91"/>
      <c r="I7" s="91"/>
      <c r="J7" s="91"/>
      <c r="K7" s="91"/>
      <c r="L7" s="91"/>
      <c r="M7" s="91"/>
      <c r="N7" s="91"/>
      <c r="O7" s="91"/>
      <c r="P7" s="91"/>
      <c r="Q7" s="91"/>
      <c r="R7" s="91"/>
      <c r="S7" s="91"/>
      <c r="T7" s="91"/>
      <c r="U7" s="91"/>
    </row>
    <row r="8" spans="1:22" ht="55.2">
      <c r="A8" s="109" t="s">
        <v>106</v>
      </c>
      <c r="B8" s="188" t="s">
        <v>100</v>
      </c>
      <c r="C8" s="188" t="s">
        <v>201</v>
      </c>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8" t="s">
        <v>201</v>
      </c>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8" t="s">
        <v>202</v>
      </c>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t="s">
        <v>210</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t="s">
        <v>183</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8" t="s">
        <v>211</v>
      </c>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8"/>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212</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48" t="s">
        <v>213</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C00-000000000000}">
      <formula1>"1 [Good to Go],2 [Minor Issue],3 [Major Issue],4 [Not Checked]"</formula1>
    </dataValidation>
  </dataValidation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244" t="e">
        <f>#REF!</f>
        <v>#REF!</v>
      </c>
      <c r="B1" s="84" t="s">
        <v>27</v>
      </c>
      <c r="C1" s="310" t="s">
        <v>214</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9"/>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t="s">
        <v>215</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48" t="s">
        <v>216</v>
      </c>
      <c r="D29" s="188">
        <v>5</v>
      </c>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8" t="s">
        <v>217</v>
      </c>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218" t="s">
        <v>218</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8" t="s">
        <v>219</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245"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D00-000000000000}">
      <formula1>"1 [Good to Go],2 [Minor Issue],3 [Major Issue],4 [Not Checked]"</formula1>
    </dataValidation>
  </dataValidation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244" t="e">
        <f>#REF!</f>
        <v>#REF!</v>
      </c>
      <c r="B1" s="84" t="s">
        <v>171</v>
      </c>
      <c r="C1" s="310" t="s">
        <v>220</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111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8" t="s">
        <v>111</v>
      </c>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8" t="s">
        <v>111</v>
      </c>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246"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246"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221</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8"/>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245"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E00-000000000000}">
      <formula1>"1 [Good to Go],2 [Minor Issue],3 [Major Issue],4 [Not Checked]"</formula1>
    </dataValidation>
  </dataValidation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84" t="e">
        <f>#REF!</f>
        <v>#REF!</v>
      </c>
      <c r="B1" s="84" t="s">
        <v>171</v>
      </c>
      <c r="C1" s="310" t="s">
        <v>222</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YELLOW</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121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8" t="s">
        <v>121</v>
      </c>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72">
      <c r="A13" s="147" t="s">
        <v>112</v>
      </c>
      <c r="B13" s="188" t="s">
        <v>166</v>
      </c>
      <c r="C13" s="148" t="s">
        <v>223</v>
      </c>
      <c r="D13" s="192" t="s">
        <v>81</v>
      </c>
      <c r="E13" s="87"/>
      <c r="F13" s="103">
        <v>2</v>
      </c>
      <c r="G13" s="91"/>
      <c r="H13" s="91"/>
      <c r="I13" s="91"/>
      <c r="J13" s="91"/>
      <c r="K13" s="91"/>
      <c r="L13" s="91"/>
      <c r="M13" s="91"/>
      <c r="N13" s="114"/>
      <c r="O13" s="91"/>
      <c r="P13" s="91"/>
      <c r="Q13" s="91"/>
      <c r="R13" s="91"/>
      <c r="S13" s="91"/>
      <c r="T13" s="91"/>
      <c r="U13" s="91"/>
    </row>
    <row r="14" spans="1:22" ht="14.4">
      <c r="A14" s="193" t="s">
        <v>113</v>
      </c>
      <c r="B14" s="188" t="s">
        <v>100</v>
      </c>
      <c r="C14" s="153"/>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21"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247" t="s">
        <v>224</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8" t="s">
        <v>225</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F00-000000000000}">
      <formula1>"1 [Good to Go],2 [Minor Issue],3 [Major Issue],4 [Not Checked]"</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244" t="e">
        <f>#REF!</f>
        <v>#REF!</v>
      </c>
      <c r="B1" s="84" t="s">
        <v>162</v>
      </c>
      <c r="C1" s="310" t="s">
        <v>226</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YELLOW</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8">
      <c r="A4" s="147" t="s">
        <v>99</v>
      </c>
      <c r="B4" s="188" t="s">
        <v>166</v>
      </c>
      <c r="C4" s="148" t="s">
        <v>227</v>
      </c>
      <c r="D4" s="190"/>
      <c r="E4" s="87"/>
      <c r="F4" s="103">
        <v>2</v>
      </c>
      <c r="G4" s="91"/>
      <c r="H4" s="91"/>
      <c r="I4" s="91"/>
      <c r="J4" s="91"/>
      <c r="K4" s="91"/>
      <c r="L4" s="91"/>
      <c r="M4" s="91"/>
      <c r="N4" s="91"/>
      <c r="O4" s="91"/>
      <c r="P4" s="91"/>
      <c r="Q4" s="91"/>
      <c r="R4" s="91"/>
      <c r="S4" s="91"/>
      <c r="T4" s="91"/>
      <c r="U4" s="91"/>
    </row>
    <row r="5" spans="1:22" ht="28.2">
      <c r="A5" s="147" t="s">
        <v>102</v>
      </c>
      <c r="B5" s="188" t="s">
        <v>100</v>
      </c>
      <c r="C5" s="189"/>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248"/>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245"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48"/>
      <c r="D35" s="188" t="s">
        <v>228</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1000-000000000000}">
      <formula1>"1 [Good to Go],2 [Minor Issue],3 [Major Issue],4 [Not Checked]"</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244" t="e">
        <f>#REF!</f>
        <v>#REF!</v>
      </c>
      <c r="B1" s="84" t="s">
        <v>171</v>
      </c>
      <c r="C1" s="310" t="s">
        <v>229</v>
      </c>
      <c r="D1" s="311"/>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YELLOW</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2">
      <c r="A4" s="147" t="s">
        <v>99</v>
      </c>
      <c r="B4" s="188" t="s">
        <v>100</v>
      </c>
      <c r="C4" s="188" t="s">
        <v>230</v>
      </c>
      <c r="D4" s="249" t="s">
        <v>231</v>
      </c>
      <c r="E4" s="87"/>
      <c r="F4" s="103">
        <v>1</v>
      </c>
      <c r="G4" s="91"/>
      <c r="H4" s="91"/>
      <c r="I4" s="91"/>
      <c r="J4" s="91"/>
      <c r="K4" s="91"/>
      <c r="L4" s="91"/>
      <c r="M4" s="91"/>
      <c r="N4" s="91"/>
      <c r="O4" s="91"/>
      <c r="P4" s="91"/>
      <c r="Q4" s="91"/>
      <c r="R4" s="91"/>
      <c r="S4" s="91"/>
      <c r="T4" s="91"/>
      <c r="U4" s="91"/>
    </row>
    <row r="5" spans="1:22" ht="28.2">
      <c r="A5" s="147" t="s">
        <v>102</v>
      </c>
      <c r="B5" s="188" t="s">
        <v>100</v>
      </c>
      <c r="C5" s="188" t="s">
        <v>121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8" t="s">
        <v>232</v>
      </c>
      <c r="D7" s="190" t="s">
        <v>81</v>
      </c>
      <c r="E7" s="87"/>
      <c r="F7" s="103">
        <v>1</v>
      </c>
      <c r="G7" s="91"/>
      <c r="H7" s="91"/>
      <c r="I7" s="91"/>
      <c r="J7" s="91"/>
      <c r="K7" s="91"/>
      <c r="L7" s="208"/>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t="s">
        <v>121</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t="s">
        <v>121</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8" t="s">
        <v>233</v>
      </c>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218">
        <v>1</v>
      </c>
      <c r="G19" s="91"/>
      <c r="H19" s="91"/>
      <c r="I19" s="91"/>
      <c r="J19" s="91"/>
      <c r="K19" s="91"/>
      <c r="L19" s="91"/>
      <c r="M19" s="91"/>
      <c r="N19" s="91"/>
      <c r="O19" s="91"/>
      <c r="P19" s="91"/>
      <c r="Q19" s="91"/>
      <c r="R19" s="91"/>
      <c r="S19" s="91"/>
      <c r="T19" s="91"/>
      <c r="U19" s="91"/>
    </row>
    <row r="20" spans="1:21" ht="14.4">
      <c r="A20" s="185" t="s">
        <v>119</v>
      </c>
      <c r="B20" s="96"/>
      <c r="C20" s="96"/>
      <c r="D20" s="96"/>
      <c r="E20" s="87"/>
      <c r="F20" s="212"/>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218">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8" t="s">
        <v>121</v>
      </c>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20" t="s">
        <v>166</v>
      </c>
      <c r="C28" s="188" t="s">
        <v>234</v>
      </c>
      <c r="D28" s="250" t="s">
        <v>235</v>
      </c>
      <c r="E28" s="251"/>
      <c r="F28" s="119">
        <v>2</v>
      </c>
      <c r="G28" s="91"/>
      <c r="H28" s="91"/>
      <c r="I28" s="91"/>
      <c r="J28" s="91"/>
      <c r="K28" s="91"/>
      <c r="L28" s="91"/>
      <c r="M28" s="91"/>
      <c r="N28" s="91"/>
      <c r="O28" s="91"/>
      <c r="P28" s="91"/>
      <c r="Q28" s="91"/>
      <c r="R28" s="91"/>
      <c r="S28" s="91"/>
      <c r="T28" s="91"/>
      <c r="U28" s="91"/>
    </row>
    <row r="29" spans="1:21" ht="15.75" customHeight="1">
      <c r="A29" s="147" t="s">
        <v>129</v>
      </c>
      <c r="B29" s="102" t="s">
        <v>166</v>
      </c>
      <c r="C29" s="188" t="s">
        <v>234</v>
      </c>
      <c r="D29" s="250" t="s">
        <v>235</v>
      </c>
      <c r="E29" s="251"/>
      <c r="F29" s="119">
        <v>2</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236</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52" t="s">
        <v>237</v>
      </c>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1100-000000000000}">
      <formula1>"1 [Good to Go],2 [Minor Issue],3 [Major Issue],4 [Not Checked]"</formula1>
    </dataValidation>
  </dataValidations>
  <hyperlinks>
    <hyperlink ref="D4" r:id="rId1" xr:uid="{00000000-0004-0000-1100-000000000000}"/>
    <hyperlink ref="D28" r:id="rId2" xr:uid="{00000000-0004-0000-1100-000001000000}"/>
    <hyperlink ref="D29" r:id="rId3" xr:uid="{00000000-0004-0000-1100-000002000000}"/>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244" t="e">
        <f>#REF!</f>
        <v>#REF!</v>
      </c>
      <c r="B1" s="84" t="s">
        <v>171</v>
      </c>
      <c r="C1" s="310" t="s">
        <v>238</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YELLOW</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121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8" t="s">
        <v>121</v>
      </c>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72">
      <c r="A17" s="147" t="s">
        <v>116</v>
      </c>
      <c r="B17" s="188" t="s">
        <v>100</v>
      </c>
      <c r="C17" s="148" t="s">
        <v>239</v>
      </c>
      <c r="D17" s="192"/>
      <c r="E17" s="87"/>
      <c r="F17" s="103">
        <v>1</v>
      </c>
      <c r="G17" s="91"/>
      <c r="H17" s="91"/>
      <c r="I17" s="91"/>
      <c r="J17" s="91"/>
      <c r="K17" s="91"/>
      <c r="L17" s="91"/>
      <c r="M17" s="91"/>
      <c r="N17" s="91"/>
      <c r="O17" s="91"/>
      <c r="P17" s="91"/>
      <c r="Q17" s="91"/>
      <c r="R17" s="91"/>
      <c r="S17" s="91"/>
      <c r="T17" s="91"/>
      <c r="U17" s="91"/>
    </row>
    <row r="18" spans="1:21" ht="14.4">
      <c r="A18" s="185" t="s">
        <v>117</v>
      </c>
      <c r="B18" s="195"/>
      <c r="C18" s="94"/>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99" t="s">
        <v>123</v>
      </c>
      <c r="B23" s="188" t="s">
        <v>166</v>
      </c>
      <c r="C23" s="148" t="s">
        <v>240</v>
      </c>
      <c r="D23" s="188" t="s">
        <v>241</v>
      </c>
      <c r="E23" s="87"/>
      <c r="F23" s="119">
        <v>2</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48" t="s">
        <v>242</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8" t="s">
        <v>243</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1200-000000000000}">
      <formula1>"1 [Good to Go],2 [Minor Issue],3 [Major Issue],4 [Not Checked]"</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85"/>
  <sheetViews>
    <sheetView workbookViewId="0">
      <pane ySplit="2" topLeftCell="A3" activePane="bottomLeft" state="frozen"/>
      <selection pane="bottomLeft" activeCell="B4" sqref="B4"/>
    </sheetView>
  </sheetViews>
  <sheetFormatPr defaultColWidth="12.59765625" defaultRowHeight="15" customHeight="1"/>
  <cols>
    <col min="1" max="1" width="6.8984375" customWidth="1"/>
    <col min="2" max="14" width="7.59765625" customWidth="1"/>
    <col min="15" max="15" width="7.09765625" customWidth="1"/>
    <col min="16" max="16" width="8.59765625" customWidth="1"/>
    <col min="17" max="17" width="7.59765625" customWidth="1"/>
    <col min="18" max="18" width="9.8984375" customWidth="1"/>
    <col min="19" max="19" width="7.59765625" customWidth="1"/>
  </cols>
  <sheetData>
    <row r="1" spans="1:18" ht="39" customHeight="1">
      <c r="A1" s="305" t="s">
        <v>9</v>
      </c>
      <c r="B1" s="306"/>
      <c r="C1" s="306"/>
      <c r="D1" s="306"/>
      <c r="E1" s="306"/>
      <c r="F1" s="306"/>
      <c r="G1" s="306"/>
      <c r="H1" s="306"/>
      <c r="I1" s="306"/>
      <c r="J1" s="306"/>
      <c r="K1" s="306"/>
      <c r="L1" s="306"/>
      <c r="M1" s="306"/>
      <c r="N1" s="306"/>
      <c r="O1" s="306"/>
      <c r="P1" s="306"/>
      <c r="Q1" s="306"/>
      <c r="R1" s="306"/>
    </row>
    <row r="2" spans="1:18" ht="28.8">
      <c r="A2" s="5" t="s">
        <v>10</v>
      </c>
      <c r="B2" s="6" t="s">
        <v>11</v>
      </c>
      <c r="C2" s="7" t="s">
        <v>12</v>
      </c>
      <c r="D2" s="8" t="s">
        <v>13</v>
      </c>
      <c r="E2" s="8" t="s">
        <v>14</v>
      </c>
      <c r="F2" s="8" t="s">
        <v>15</v>
      </c>
      <c r="G2" s="8" t="s">
        <v>16</v>
      </c>
      <c r="H2" s="8" t="s">
        <v>17</v>
      </c>
      <c r="I2" s="8" t="s">
        <v>18</v>
      </c>
      <c r="J2" s="8" t="s">
        <v>19</v>
      </c>
      <c r="K2" s="8" t="s">
        <v>20</v>
      </c>
      <c r="L2" s="8" t="s">
        <v>21</v>
      </c>
      <c r="M2" s="8" t="s">
        <v>22</v>
      </c>
      <c r="N2" s="8" t="s">
        <v>23</v>
      </c>
      <c r="O2" s="8" t="s">
        <v>24</v>
      </c>
      <c r="P2" s="9" t="s">
        <v>25</v>
      </c>
      <c r="Q2" s="10" t="s">
        <v>26</v>
      </c>
      <c r="R2" s="9" t="s">
        <v>27</v>
      </c>
    </row>
    <row r="3" spans="1:18" ht="13.8">
      <c r="A3" s="11" t="s">
        <v>28</v>
      </c>
      <c r="B3" s="12" t="str">
        <f>'A1  '!U3</f>
        <v>GREEN</v>
      </c>
      <c r="C3" s="13" t="str">
        <f>'A1  '!G3</f>
        <v>GREEN</v>
      </c>
      <c r="D3" s="14" t="str">
        <f>'A1  '!H3</f>
        <v>GREEN</v>
      </c>
      <c r="E3" s="14" t="str">
        <f>'A1  '!I3</f>
        <v>GREEN</v>
      </c>
      <c r="F3" s="14" t="str">
        <f>'A1  '!J3</f>
        <v>GREEN</v>
      </c>
      <c r="G3" s="14" t="str">
        <f>'A1  '!K3</f>
        <v>GREEN</v>
      </c>
      <c r="H3" s="14" t="str">
        <f>'A1  '!L3</f>
        <v>GREEN</v>
      </c>
      <c r="I3" s="14" t="str">
        <f>'A1  '!M3</f>
        <v>GREEN</v>
      </c>
      <c r="J3" s="14" t="str">
        <f>'A1  '!N3</f>
        <v>GREEN</v>
      </c>
      <c r="K3" s="14" t="str">
        <f>'A1  '!O3</f>
        <v>GREEN</v>
      </c>
      <c r="L3" s="14" t="str">
        <f>'A1  '!P3</f>
        <v>GREEN</v>
      </c>
      <c r="M3" s="14" t="str">
        <f>'A1  '!Q3</f>
        <v>GREEN</v>
      </c>
      <c r="N3" s="14" t="str">
        <f>'A1  '!R3</f>
        <v>GREEN</v>
      </c>
      <c r="O3" s="14" t="str">
        <f>'A1  '!S3</f>
        <v>GREEN</v>
      </c>
      <c r="P3" s="15" t="str">
        <f>'A1  '!T3</f>
        <v>GREEN</v>
      </c>
      <c r="Q3" s="16" t="s">
        <v>29</v>
      </c>
      <c r="R3" s="15" t="str">
        <f>'A1  '!C1</f>
        <v>20-068798</v>
      </c>
    </row>
    <row r="4" spans="1:18" ht="13.8">
      <c r="A4" s="17" t="s">
        <v>30</v>
      </c>
      <c r="B4" s="18" t="str">
        <f>'A2  '!U3</f>
        <v>GREEN</v>
      </c>
      <c r="C4" s="19" t="str">
        <f>'A2  '!G3</f>
        <v>GREEN</v>
      </c>
      <c r="D4" s="20" t="str">
        <f>'A2  '!H3</f>
        <v>GREEN</v>
      </c>
      <c r="E4" s="20" t="str">
        <f>'A2  '!I3</f>
        <v>GREEN</v>
      </c>
      <c r="F4" s="20" t="str">
        <f>'A2  '!J3</f>
        <v>GREEN</v>
      </c>
      <c r="G4" s="20" t="str">
        <f>'A2  '!K3</f>
        <v>GREEN</v>
      </c>
      <c r="H4" s="20" t="str">
        <f>'A2  '!L3</f>
        <v>GREEN</v>
      </c>
      <c r="I4" s="20" t="str">
        <f>'A2  '!M3</f>
        <v>GREEN</v>
      </c>
      <c r="J4" s="20" t="str">
        <f>'A2  '!N3</f>
        <v>GREEN</v>
      </c>
      <c r="K4" s="20" t="str">
        <f>'A2  '!O3</f>
        <v>GREEN</v>
      </c>
      <c r="L4" s="20" t="str">
        <f>'A2  '!P3</f>
        <v>GREEN</v>
      </c>
      <c r="M4" s="20" t="str">
        <f>'A2  '!Q3</f>
        <v>GREEN</v>
      </c>
      <c r="N4" s="20" t="str">
        <f>'A2  '!R3</f>
        <v>GREEN</v>
      </c>
      <c r="O4" s="20" t="str">
        <f>'A2  '!S3</f>
        <v>GREEN</v>
      </c>
      <c r="P4" s="21" t="str">
        <f>'A2  '!T3</f>
        <v>GREEN</v>
      </c>
      <c r="Q4" s="16" t="s">
        <v>29</v>
      </c>
      <c r="R4" s="21" t="str">
        <f>'A2  '!C1</f>
        <v>20-068801</v>
      </c>
    </row>
    <row r="5" spans="1:18" ht="13.8">
      <c r="A5" s="17" t="s">
        <v>31</v>
      </c>
      <c r="B5" s="18" t="str">
        <f>'A3 '!U3</f>
        <v>GREEN</v>
      </c>
      <c r="C5" s="19" t="str">
        <f>'A3 '!G3</f>
        <v>GREEN</v>
      </c>
      <c r="D5" s="20" t="str">
        <f>'A3 '!H3</f>
        <v>GREEN</v>
      </c>
      <c r="E5" s="20" t="str">
        <f>'A3 '!I3</f>
        <v>GREEN</v>
      </c>
      <c r="F5" s="20" t="str">
        <f>'A3 '!J3</f>
        <v>GREEN</v>
      </c>
      <c r="G5" s="20" t="str">
        <f>'A3 '!K3</f>
        <v>GREEN</v>
      </c>
      <c r="H5" s="20" t="str">
        <f>'A3 '!L3</f>
        <v>GREEN</v>
      </c>
      <c r="I5" s="20" t="str">
        <f>'A3 '!M3</f>
        <v>GREEN</v>
      </c>
      <c r="J5" s="20" t="str">
        <f>'A3 '!N3</f>
        <v>GREEN</v>
      </c>
      <c r="K5" s="20" t="str">
        <f>'A3 '!O3</f>
        <v>GREEN</v>
      </c>
      <c r="L5" s="20" t="str">
        <f>'A3 '!P3</f>
        <v>GREEN</v>
      </c>
      <c r="M5" s="20" t="str">
        <f>'A3 '!Q3</f>
        <v>GREEN</v>
      </c>
      <c r="N5" s="20" t="str">
        <f>'A3 '!R3</f>
        <v>GREEN</v>
      </c>
      <c r="O5" s="20" t="str">
        <f>'A3 '!Q3</f>
        <v>GREEN</v>
      </c>
      <c r="P5" s="21" t="str">
        <f>'A3 '!T3</f>
        <v>GREEN</v>
      </c>
      <c r="Q5" s="16" t="s">
        <v>29</v>
      </c>
      <c r="R5" s="21" t="str">
        <f>'A3 '!C1</f>
        <v>20-068799</v>
      </c>
    </row>
    <row r="6" spans="1:18" ht="13.8">
      <c r="A6" s="11" t="s">
        <v>32</v>
      </c>
      <c r="B6" s="18" t="str">
        <f>'A4  '!U3</f>
        <v>GREEN</v>
      </c>
      <c r="C6" s="19" t="str">
        <f>'A4  '!G3</f>
        <v>GREEN</v>
      </c>
      <c r="D6" s="20" t="str">
        <f>'A4  '!H3</f>
        <v>GREEN</v>
      </c>
      <c r="E6" s="20" t="str">
        <f>'A4  '!I3</f>
        <v>GREEN</v>
      </c>
      <c r="F6" s="20" t="str">
        <f>'A4  '!J3</f>
        <v>GREEN</v>
      </c>
      <c r="G6" s="20" t="str">
        <f>'A4  '!K3</f>
        <v>GREEN</v>
      </c>
      <c r="H6" s="20" t="str">
        <f>'A4  '!L3</f>
        <v>GREEN</v>
      </c>
      <c r="I6" s="20" t="str">
        <f>'A4  '!M3</f>
        <v>GREEN</v>
      </c>
      <c r="J6" s="20" t="str">
        <f>'A4  '!N3</f>
        <v>GREEN</v>
      </c>
      <c r="K6" s="20" t="str">
        <f>'A4  '!O3</f>
        <v>GREEN</v>
      </c>
      <c r="L6" s="20" t="str">
        <f>'A4  '!P3</f>
        <v>GREEN</v>
      </c>
      <c r="M6" s="20" t="str">
        <f>'A4  '!Q3</f>
        <v>GREEN</v>
      </c>
      <c r="N6" s="20" t="str">
        <f>'A4  '!R3</f>
        <v>GREEN</v>
      </c>
      <c r="O6" s="20" t="str">
        <f>'A4  '!S3</f>
        <v>GREEN</v>
      </c>
      <c r="P6" s="21" t="str">
        <f>'A4  '!T3</f>
        <v>GREEN</v>
      </c>
      <c r="Q6" s="16" t="s">
        <v>29</v>
      </c>
      <c r="R6" s="21" t="str">
        <f>'A4  '!C1</f>
        <v>20-068802</v>
      </c>
    </row>
    <row r="7" spans="1:18" ht="13.8">
      <c r="A7" s="11" t="s">
        <v>33</v>
      </c>
      <c r="B7" s="18" t="str">
        <f>'A5  '!U3</f>
        <v>YELLOW</v>
      </c>
      <c r="C7" s="19" t="str">
        <f>'A5  '!G3</f>
        <v>YELLOW</v>
      </c>
      <c r="D7" s="20" t="str">
        <f>'A5  '!H3</f>
        <v>GREEN</v>
      </c>
      <c r="E7" s="20" t="str">
        <f>'A5  '!I3</f>
        <v>GREEN</v>
      </c>
      <c r="F7" s="20" t="str">
        <f>'A5  '!J3</f>
        <v>GREEN</v>
      </c>
      <c r="G7" s="20" t="str">
        <f>'A5  '!K3</f>
        <v>GREEN</v>
      </c>
      <c r="H7" s="20" t="str">
        <f>'A5  '!L3</f>
        <v>GREEN</v>
      </c>
      <c r="I7" s="20" t="str">
        <f>'A5  '!M3</f>
        <v>GREEN</v>
      </c>
      <c r="J7" s="20" t="str">
        <f>'A5  '!N3</f>
        <v>GREEN</v>
      </c>
      <c r="K7" s="20" t="str">
        <f>'A5  '!O3</f>
        <v>GREEN</v>
      </c>
      <c r="L7" s="20" t="str">
        <f>'A5  '!P3</f>
        <v>GREEN</v>
      </c>
      <c r="M7" s="20" t="str">
        <f>'A5  '!Q3</f>
        <v>GREEN</v>
      </c>
      <c r="N7" s="22" t="str">
        <f>'A5  '!R3</f>
        <v>GREEN</v>
      </c>
      <c r="O7" s="20" t="str">
        <f>'A5  '!S3</f>
        <v>GREEN</v>
      </c>
      <c r="P7" s="21" t="str">
        <f>'A5  '!T3</f>
        <v>GREEN</v>
      </c>
      <c r="Q7" s="16" t="s">
        <v>29</v>
      </c>
      <c r="R7" s="21" t="str">
        <f>'A5  '!C1</f>
        <v>20-068805</v>
      </c>
    </row>
    <row r="8" spans="1:18" ht="13.8">
      <c r="A8" s="11" t="s">
        <v>34</v>
      </c>
      <c r="B8" s="12" t="str">
        <f>'A6'!U3</f>
        <v>GREEN</v>
      </c>
      <c r="C8" s="13" t="str">
        <f>'A6'!G3</f>
        <v>GREEN</v>
      </c>
      <c r="D8" s="14" t="str">
        <f>'A6'!H3</f>
        <v>GREEN</v>
      </c>
      <c r="E8" s="14" t="str">
        <f>'A6'!I3</f>
        <v>GREEN</v>
      </c>
      <c r="F8" s="14" t="str">
        <f>'A6'!J3</f>
        <v>GREEN</v>
      </c>
      <c r="G8" s="14" t="str">
        <f>'A6'!K3</f>
        <v>GREEN</v>
      </c>
      <c r="H8" s="14" t="str">
        <f>'A6'!L3</f>
        <v>GREEN</v>
      </c>
      <c r="I8" s="14" t="str">
        <f>'A6'!M3</f>
        <v>GREEN</v>
      </c>
      <c r="J8" s="14" t="str">
        <f>'A6'!N3</f>
        <v>GREEN</v>
      </c>
      <c r="K8" s="14" t="str">
        <f>'A6'!O3</f>
        <v>GREEN</v>
      </c>
      <c r="L8" s="14" t="str">
        <f>'A6'!P3</f>
        <v>GREEN</v>
      </c>
      <c r="M8" s="14" t="str">
        <f>'A6'!Q3</f>
        <v>GREEN</v>
      </c>
      <c r="N8" s="14" t="str">
        <f>'A6'!R3</f>
        <v>GREEN</v>
      </c>
      <c r="O8" s="14" t="str">
        <f>'A6'!S3</f>
        <v>GREEN</v>
      </c>
      <c r="P8" s="15" t="str">
        <f>'A6'!T3</f>
        <v>GREEN</v>
      </c>
      <c r="Q8" s="16" t="s">
        <v>29</v>
      </c>
      <c r="R8" s="15" t="str">
        <f>'A6'!C1</f>
        <v>20-068807</v>
      </c>
    </row>
    <row r="9" spans="1:18" ht="13.8">
      <c r="A9" s="23" t="s">
        <v>35</v>
      </c>
      <c r="B9" s="24" t="str">
        <f>'A7  '!U3</f>
        <v>GREEN</v>
      </c>
      <c r="C9" s="25" t="str">
        <f>'A7  '!G3</f>
        <v>GREEN</v>
      </c>
      <c r="D9" s="26" t="str">
        <f>'A7  '!H3</f>
        <v>GREEN</v>
      </c>
      <c r="E9" s="26" t="str">
        <f>'A7  '!I3</f>
        <v>GREEN</v>
      </c>
      <c r="F9" s="26" t="str">
        <f>'A7  '!J3</f>
        <v>GREEN</v>
      </c>
      <c r="G9" s="26" t="str">
        <f>'A7  '!K3</f>
        <v>GREEN</v>
      </c>
      <c r="H9" s="26" t="str">
        <f>'A7  '!L3</f>
        <v>GREEN</v>
      </c>
      <c r="I9" s="26" t="str">
        <f>'A7  '!M3</f>
        <v>GREEN</v>
      </c>
      <c r="J9" s="26" t="str">
        <f>'A7  '!N3</f>
        <v>GREEN</v>
      </c>
      <c r="K9" s="26" t="str">
        <f>'A7  '!O3</f>
        <v>GREEN</v>
      </c>
      <c r="L9" s="26" t="str">
        <f>'A7  '!P3</f>
        <v>GREEN</v>
      </c>
      <c r="M9" s="26" t="str">
        <f>'A7  '!Q3</f>
        <v>GREEN</v>
      </c>
      <c r="N9" s="26" t="str">
        <f>'A7  '!R3</f>
        <v>GREEN</v>
      </c>
      <c r="O9" s="26" t="str">
        <f>'A7  '!S3</f>
        <v>GREEN</v>
      </c>
      <c r="P9" s="27" t="str">
        <f>'A7  '!T3</f>
        <v>GREEN</v>
      </c>
      <c r="Q9" s="28" t="s">
        <v>29</v>
      </c>
      <c r="R9" s="27" t="str">
        <f>'A7  '!C1</f>
        <v>20-068808</v>
      </c>
    </row>
    <row r="10" spans="1:18" ht="13.8">
      <c r="A10" s="29" t="s">
        <v>36</v>
      </c>
      <c r="B10" s="30" t="str">
        <f>'B1  '!U3</f>
        <v>YELLOW</v>
      </c>
      <c r="C10" s="31" t="str">
        <f>'B1  '!G3</f>
        <v>GREEN</v>
      </c>
      <c r="D10" s="32" t="str">
        <f>'B1  '!H3</f>
        <v>GREEN</v>
      </c>
      <c r="E10" s="32" t="str">
        <f>'B1  '!I3</f>
        <v>GREEN</v>
      </c>
      <c r="F10" s="32" t="str">
        <f>'B1  '!J3</f>
        <v>GREEN</v>
      </c>
      <c r="G10" s="32" t="str">
        <f>'B1  '!K3</f>
        <v>GREEN</v>
      </c>
      <c r="H10" s="32" t="str">
        <f>'B1  '!L3</f>
        <v>GREEN</v>
      </c>
      <c r="I10" s="32" t="str">
        <f>'B1  '!M3</f>
        <v>GREEN</v>
      </c>
      <c r="J10" s="32" t="str">
        <f>'B1  '!N3</f>
        <v>GREEN</v>
      </c>
      <c r="K10" s="32" t="str">
        <f>'B1  '!O3</f>
        <v>GREEN</v>
      </c>
      <c r="L10" s="32" t="str">
        <f>'B1  '!P3</f>
        <v>YELLOW</v>
      </c>
      <c r="M10" s="32" t="str">
        <f>'B1  '!Q3</f>
        <v>GREEN</v>
      </c>
      <c r="N10" s="32" t="str">
        <f>'B1  '!R3</f>
        <v>GREEN</v>
      </c>
      <c r="O10" s="32" t="str">
        <f>'B1  '!S3</f>
        <v>GREEN</v>
      </c>
      <c r="P10" s="33" t="str">
        <f>'B1  '!T3</f>
        <v>GREEN</v>
      </c>
      <c r="Q10" s="34" t="s">
        <v>29</v>
      </c>
      <c r="R10" s="33" t="str">
        <f>'B1  '!C1</f>
        <v>20-068809</v>
      </c>
    </row>
    <row r="11" spans="1:18" ht="13.8">
      <c r="A11" s="11" t="s">
        <v>37</v>
      </c>
      <c r="B11" s="18" t="str">
        <f>'B2  '!U3</f>
        <v>GREEN</v>
      </c>
      <c r="C11" s="19" t="str">
        <f>'B2  '!G3</f>
        <v>GREEN</v>
      </c>
      <c r="D11" s="20" t="str">
        <f>'B2  '!H3</f>
        <v>GREEN</v>
      </c>
      <c r="E11" s="20" t="str">
        <f>'B2  '!I3</f>
        <v>GREEN</v>
      </c>
      <c r="F11" s="20" t="str">
        <f>'B2  '!J3</f>
        <v>GREEN</v>
      </c>
      <c r="G11" s="20" t="str">
        <f>'B2  '!K3</f>
        <v>GREEN</v>
      </c>
      <c r="H11" s="20" t="str">
        <f>'B2  '!L3</f>
        <v>GREEN</v>
      </c>
      <c r="I11" s="20" t="str">
        <f>'B2  '!M3</f>
        <v>GREEN</v>
      </c>
      <c r="J11" s="20" t="str">
        <f>'B2  '!N3</f>
        <v>GREEN</v>
      </c>
      <c r="K11" s="20" t="str">
        <f>'B2  '!O3</f>
        <v>GREEN</v>
      </c>
      <c r="L11" s="20" t="str">
        <f>'B2  '!P3</f>
        <v>GREEN</v>
      </c>
      <c r="M11" s="20" t="str">
        <f>'B2  '!Q3</f>
        <v>GREEN</v>
      </c>
      <c r="N11" s="20" t="str">
        <f>'B2  '!R3</f>
        <v>GREEN</v>
      </c>
      <c r="O11" s="20" t="str">
        <f>'B2  '!S3</f>
        <v>GREEN</v>
      </c>
      <c r="P11" s="21" t="str">
        <f>'B2  '!T3</f>
        <v>GREEN</v>
      </c>
      <c r="Q11" s="16" t="s">
        <v>29</v>
      </c>
      <c r="R11" s="21" t="str">
        <f>'B2  '!C1</f>
        <v>20-068810</v>
      </c>
    </row>
    <row r="12" spans="1:18" ht="13.8">
      <c r="A12" s="11" t="s">
        <v>38</v>
      </c>
      <c r="B12" s="18" t="str">
        <f>'B3 '!U3</f>
        <v>GREEN</v>
      </c>
      <c r="C12" s="19" t="str">
        <f>'B3 '!G3</f>
        <v>GREEN</v>
      </c>
      <c r="D12" s="20" t="str">
        <f>'B3 '!H3</f>
        <v>GREEN</v>
      </c>
      <c r="E12" s="20" t="str">
        <f>'B3 '!I3</f>
        <v>GREEN</v>
      </c>
      <c r="F12" s="20" t="str">
        <f>'B3 '!J3</f>
        <v>GREEN</v>
      </c>
      <c r="G12" s="20" t="str">
        <f>'B3 '!K3</f>
        <v>GREEN</v>
      </c>
      <c r="H12" s="20" t="str">
        <f>'B3 '!L3</f>
        <v>GREEN</v>
      </c>
      <c r="I12" s="20" t="str">
        <f>'B3 '!M3</f>
        <v>GREEN</v>
      </c>
      <c r="J12" s="20" t="str">
        <f>'B3 '!N3</f>
        <v>GREEN</v>
      </c>
      <c r="K12" s="20" t="str">
        <f>'B3 '!O3</f>
        <v>GREEN</v>
      </c>
      <c r="L12" s="20" t="str">
        <f>'B3 '!P3</f>
        <v>GREEN</v>
      </c>
      <c r="M12" s="20" t="str">
        <f>'B3 '!Q3</f>
        <v>GREEN</v>
      </c>
      <c r="N12" s="20" t="str">
        <f>'B3 '!R3</f>
        <v>GREEN</v>
      </c>
      <c r="O12" s="20" t="str">
        <f>'B3 '!S3</f>
        <v>GREEN</v>
      </c>
      <c r="P12" s="21" t="str">
        <f>'B3 '!T3</f>
        <v>GREEN</v>
      </c>
      <c r="Q12" s="16" t="s">
        <v>29</v>
      </c>
      <c r="R12" s="21" t="str">
        <f>'B3 '!C1</f>
        <v>20-068800</v>
      </c>
    </row>
    <row r="13" spans="1:18" ht="13.8">
      <c r="A13" s="11" t="s">
        <v>39</v>
      </c>
      <c r="B13" s="18" t="str">
        <f>'B4 '!U3</f>
        <v>GREEN</v>
      </c>
      <c r="C13" s="19" t="str">
        <f>'B4 '!G3</f>
        <v>GREEN</v>
      </c>
      <c r="D13" s="20" t="str">
        <f>'B4 '!H3</f>
        <v>GREEN</v>
      </c>
      <c r="E13" s="20" t="str">
        <f>'B4 '!I3</f>
        <v>GREEN</v>
      </c>
      <c r="F13" s="20" t="str">
        <f>'B4 '!J3</f>
        <v>GREEN</v>
      </c>
      <c r="G13" s="20" t="str">
        <f>'B4 '!K3</f>
        <v>GREEN</v>
      </c>
      <c r="H13" s="20" t="str">
        <f>'B4 '!L3</f>
        <v>GREEN</v>
      </c>
      <c r="I13" s="20" t="str">
        <f>'B4 '!M3</f>
        <v>GREEN</v>
      </c>
      <c r="J13" s="20" t="str">
        <f>'B4 '!N3</f>
        <v>GREEN</v>
      </c>
      <c r="K13" s="20" t="str">
        <f>'B4 '!O3</f>
        <v>GREEN</v>
      </c>
      <c r="L13" s="20" t="str">
        <f>'B4 '!P3</f>
        <v>GREEN</v>
      </c>
      <c r="M13" s="20" t="str">
        <f>'B4 '!Q3</f>
        <v>GREEN</v>
      </c>
      <c r="N13" s="20" t="str">
        <f>'B4 '!R3</f>
        <v>GREEN</v>
      </c>
      <c r="O13" s="20" t="str">
        <f>'B4 '!S3</f>
        <v>GREEN</v>
      </c>
      <c r="P13" s="21" t="str">
        <f>'B4 '!T3</f>
        <v>GREEN</v>
      </c>
      <c r="Q13" s="16" t="s">
        <v>29</v>
      </c>
      <c r="R13" s="21" t="str">
        <f>'B4 '!C1</f>
        <v>20-068811</v>
      </c>
    </row>
    <row r="14" spans="1:18" ht="13.8">
      <c r="A14" s="11" t="s">
        <v>40</v>
      </c>
      <c r="B14" s="18" t="str">
        <f>'B5  '!U3</f>
        <v>GREEN</v>
      </c>
      <c r="C14" s="19" t="str">
        <f>'B5  '!G3</f>
        <v>GREEN</v>
      </c>
      <c r="D14" s="20" t="str">
        <f>'B5  '!H3</f>
        <v>GREEN</v>
      </c>
      <c r="E14" s="20" t="str">
        <f>'B5  '!I3</f>
        <v>GREEN</v>
      </c>
      <c r="F14" s="20" t="str">
        <f>'B5  '!J3</f>
        <v>GREEN</v>
      </c>
      <c r="G14" s="20" t="str">
        <f>'B5  '!K3</f>
        <v>GREEN</v>
      </c>
      <c r="H14" s="20" t="str">
        <f>'B5  '!L3</f>
        <v>GREEN</v>
      </c>
      <c r="I14" s="20" t="str">
        <f>'B5  '!M3</f>
        <v>GREEN</v>
      </c>
      <c r="J14" s="20" t="str">
        <f>'B5  '!N3</f>
        <v>GREEN</v>
      </c>
      <c r="K14" s="20" t="str">
        <f>'B5  '!O3</f>
        <v>GREEN</v>
      </c>
      <c r="L14" s="20" t="str">
        <f>'B5  '!P3</f>
        <v>GREEN</v>
      </c>
      <c r="M14" s="20" t="str">
        <f>'B5  '!Q3</f>
        <v>GREEN</v>
      </c>
      <c r="N14" s="20" t="str">
        <f>'B5  '!R3</f>
        <v>GREEN</v>
      </c>
      <c r="O14" s="20" t="str">
        <f>'B5  '!S3</f>
        <v>GREEN</v>
      </c>
      <c r="P14" s="21" t="str">
        <f>'B5  '!T3</f>
        <v>GREEN</v>
      </c>
      <c r="Q14" s="16" t="s">
        <v>29</v>
      </c>
      <c r="R14" s="21" t="str">
        <f>'B5  '!C1</f>
        <v>20-068812</v>
      </c>
    </row>
    <row r="15" spans="1:18" ht="13.8">
      <c r="A15" s="17" t="s">
        <v>41</v>
      </c>
      <c r="B15" s="18" t="str">
        <f>'B6'!U3</f>
        <v>GREEN</v>
      </c>
      <c r="C15" s="19" t="str">
        <f>'B6'!G3</f>
        <v>GREEN</v>
      </c>
      <c r="D15" s="20" t="str">
        <f>'B6'!H3</f>
        <v>GREEN</v>
      </c>
      <c r="E15" s="20" t="str">
        <f>'B6'!I3</f>
        <v>GREEN</v>
      </c>
      <c r="F15" s="20" t="str">
        <f>'B6'!J3</f>
        <v>GREEN</v>
      </c>
      <c r="G15" s="20" t="str">
        <f>'B6'!K3</f>
        <v>GREEN</v>
      </c>
      <c r="H15" s="20" t="str">
        <f>'B6'!L3</f>
        <v>GREEN</v>
      </c>
      <c r="I15" s="20" t="str">
        <f>'B6'!M3</f>
        <v>GREEN</v>
      </c>
      <c r="J15" s="20" t="str">
        <f>'B6'!N3</f>
        <v>GREEN</v>
      </c>
      <c r="K15" s="20" t="str">
        <f>'B6'!O3</f>
        <v>GREEN</v>
      </c>
      <c r="L15" s="20" t="str">
        <f>'B6'!P3</f>
        <v>GREEN</v>
      </c>
      <c r="M15" s="20" t="str">
        <f>'B6'!Q3</f>
        <v>GREEN</v>
      </c>
      <c r="N15" s="20" t="str">
        <f>'B6'!R3</f>
        <v>GREEN</v>
      </c>
      <c r="O15" s="20" t="str">
        <f>'B6'!S3</f>
        <v>GREEN</v>
      </c>
      <c r="P15" s="21" t="str">
        <f>'B6'!T3</f>
        <v>GREEN</v>
      </c>
      <c r="Q15" s="16" t="s">
        <v>29</v>
      </c>
      <c r="R15" s="21" t="str">
        <f>'B6'!C1</f>
        <v>20-068813</v>
      </c>
    </row>
    <row r="16" spans="1:18" ht="13.8">
      <c r="A16" s="17" t="s">
        <v>42</v>
      </c>
      <c r="B16" s="18" t="str">
        <f>'B7  '!U3</f>
        <v>YELLOW</v>
      </c>
      <c r="C16" s="19" t="str">
        <f>'B7  '!G3</f>
        <v>GREEN</v>
      </c>
      <c r="D16" s="20" t="str">
        <f>'B7  '!H3</f>
        <v>GREEN</v>
      </c>
      <c r="E16" s="20" t="str">
        <f>'B7  '!I3</f>
        <v>YELLOW</v>
      </c>
      <c r="F16" s="20" t="str">
        <f>'B7  '!J3</f>
        <v>GREEN</v>
      </c>
      <c r="G16" s="20" t="str">
        <f>'B7  '!K3</f>
        <v>GREEN</v>
      </c>
      <c r="H16" s="20" t="str">
        <f>'B7  '!L3</f>
        <v>GREEN</v>
      </c>
      <c r="I16" s="20" t="str">
        <f>'B7  '!M3</f>
        <v>GREEN</v>
      </c>
      <c r="J16" s="20" t="str">
        <f>'B7  '!N3</f>
        <v>GREEN</v>
      </c>
      <c r="K16" s="20" t="str">
        <f>'B7  '!O3</f>
        <v>GREEN</v>
      </c>
      <c r="L16" s="20" t="str">
        <f>'B7  '!P3</f>
        <v>GREEN</v>
      </c>
      <c r="M16" s="20" t="str">
        <f>'B7  '!Q3</f>
        <v>GREEN</v>
      </c>
      <c r="N16" s="20" t="str">
        <f>'B7  '!R3</f>
        <v>GREEN</v>
      </c>
      <c r="O16" s="20" t="str">
        <f>'B7  '!S3</f>
        <v>GREEN</v>
      </c>
      <c r="P16" s="21" t="str">
        <f>'B7  '!T3</f>
        <v>GREEN</v>
      </c>
      <c r="Q16" s="16" t="s">
        <v>29</v>
      </c>
      <c r="R16" s="21" t="str">
        <f>'B7  '!C1</f>
        <v>20-068814</v>
      </c>
    </row>
    <row r="17" spans="1:18" ht="13.8">
      <c r="A17" s="11" t="s">
        <v>43</v>
      </c>
      <c r="B17" s="18" t="str">
        <f>'B8 '!U3</f>
        <v>YELLOW</v>
      </c>
      <c r="C17" s="19" t="str">
        <f>'B8 '!G3</f>
        <v>YELLOW</v>
      </c>
      <c r="D17" s="20" t="str">
        <f>'B8 '!H3</f>
        <v>GREEN</v>
      </c>
      <c r="E17" s="20" t="str">
        <f>'B8 '!I3</f>
        <v>GREEN</v>
      </c>
      <c r="F17" s="20" t="str">
        <f>'B8 '!J3</f>
        <v>GREEN</v>
      </c>
      <c r="G17" s="20" t="str">
        <f>'B8 '!K3</f>
        <v>GREEN</v>
      </c>
      <c r="H17" s="20" t="str">
        <f>'B8 '!L3</f>
        <v>GREEN</v>
      </c>
      <c r="I17" s="20" t="str">
        <f>'B8 '!M3</f>
        <v>GREEN</v>
      </c>
      <c r="J17" s="20" t="str">
        <f>'B8 '!N3</f>
        <v>GREEN</v>
      </c>
      <c r="K17" s="20" t="str">
        <f>'B8 '!O3</f>
        <v>GREEN</v>
      </c>
      <c r="L17" s="20" t="str">
        <f>'B8 '!P3</f>
        <v>GREEN</v>
      </c>
      <c r="M17" s="20" t="str">
        <f>'B8 '!Q3</f>
        <v>GREEN</v>
      </c>
      <c r="N17" s="20" t="str">
        <f>'B8 '!R3</f>
        <v>GREEN</v>
      </c>
      <c r="O17" s="20" t="str">
        <f>'B8 '!S3</f>
        <v>GREEN</v>
      </c>
      <c r="P17" s="21" t="str">
        <f>'B8 '!T3</f>
        <v>GREEN</v>
      </c>
      <c r="Q17" s="16" t="s">
        <v>29</v>
      </c>
      <c r="R17" s="21" t="str">
        <f>'B8 '!C1</f>
        <v>20-068815</v>
      </c>
    </row>
    <row r="18" spans="1:18" ht="13.8">
      <c r="A18" s="17" t="s">
        <v>44</v>
      </c>
      <c r="B18" s="18" t="str">
        <f>'B9  '!U3</f>
        <v>YELLOW</v>
      </c>
      <c r="C18" s="19" t="str">
        <f>'B9  '!G3</f>
        <v>GREEN</v>
      </c>
      <c r="D18" s="20" t="str">
        <f>'B9  '!H3</f>
        <v>GREEN</v>
      </c>
      <c r="E18" s="20" t="str">
        <f>'B9  '!I3</f>
        <v>GREEN</v>
      </c>
      <c r="F18" s="20" t="str">
        <f>'B9  '!J3</f>
        <v>GREEN</v>
      </c>
      <c r="G18" s="20" t="str">
        <f>'B9  '!K3</f>
        <v>GREEN</v>
      </c>
      <c r="H18" s="20" t="str">
        <f>'B9  '!L3</f>
        <v>GREEN</v>
      </c>
      <c r="I18" s="20" t="str">
        <f>'B9  '!M3</f>
        <v>GREEN</v>
      </c>
      <c r="J18" s="20" t="str">
        <f>'B9  '!N3</f>
        <v>GREEN</v>
      </c>
      <c r="K18" s="20" t="str">
        <f>'B9  '!O3</f>
        <v>YELLOW</v>
      </c>
      <c r="L18" s="20" t="str">
        <f>'B9  '!P3</f>
        <v>GREEN</v>
      </c>
      <c r="M18" s="20" t="str">
        <f>'B9  '!Q3</f>
        <v>GREEN</v>
      </c>
      <c r="N18" s="20" t="str">
        <f>'B9  '!R3</f>
        <v>GREEN</v>
      </c>
      <c r="O18" s="20" t="str">
        <f>'B9  '!S3</f>
        <v>GREEN</v>
      </c>
      <c r="P18" s="21" t="str">
        <f>'B9  '!T3</f>
        <v>GREEN</v>
      </c>
      <c r="Q18" s="16" t="s">
        <v>29</v>
      </c>
      <c r="R18" s="21" t="str">
        <f>'B9  '!C1</f>
        <v>20-068816</v>
      </c>
    </row>
    <row r="19" spans="1:18" ht="13.8">
      <c r="A19" s="17" t="s">
        <v>45</v>
      </c>
      <c r="B19" s="18" t="str">
        <f>'B10 '!U3</f>
        <v>YELLOW</v>
      </c>
      <c r="C19" s="19" t="str">
        <f>'B10 '!G3</f>
        <v>GREEN</v>
      </c>
      <c r="D19" s="20" t="str">
        <f>'B10 '!H3</f>
        <v>GREEN</v>
      </c>
      <c r="E19" s="20" t="str">
        <f>'B10 '!I3</f>
        <v>GREEN</v>
      </c>
      <c r="F19" s="20" t="str">
        <f>'B10 '!J3</f>
        <v>GREEN</v>
      </c>
      <c r="G19" s="20" t="str">
        <f>'B10 '!K3</f>
        <v>GREEN</v>
      </c>
      <c r="H19" s="20" t="str">
        <f>'B10 '!L3</f>
        <v>GREEN</v>
      </c>
      <c r="I19" s="20" t="str">
        <f>'B10 '!M3</f>
        <v>YELLOW</v>
      </c>
      <c r="J19" s="20" t="str">
        <f>'B10 '!N3</f>
        <v>GREEN</v>
      </c>
      <c r="K19" s="20" t="str">
        <f>'B10 '!O3</f>
        <v>GREEN</v>
      </c>
      <c r="L19" s="20" t="str">
        <f>'B10 '!P3</f>
        <v>GREEN</v>
      </c>
      <c r="M19" s="20" t="str">
        <f>'B10 '!Q3</f>
        <v>GREEN</v>
      </c>
      <c r="N19" s="20" t="str">
        <f>'B10 '!R3</f>
        <v>GREEN</v>
      </c>
      <c r="O19" s="20" t="str">
        <f>'B10 '!S3</f>
        <v>GREEN</v>
      </c>
      <c r="P19" s="21" t="str">
        <f>'B10 '!T3</f>
        <v>GREEN</v>
      </c>
      <c r="Q19" s="16" t="s">
        <v>29</v>
      </c>
      <c r="R19" s="21" t="str">
        <f>'B10 '!C1</f>
        <v>20-068817</v>
      </c>
    </row>
    <row r="20" spans="1:18" ht="15.75" customHeight="1">
      <c r="A20" s="17" t="s">
        <v>46</v>
      </c>
      <c r="B20" s="18" t="str">
        <f>'B11  '!U3</f>
        <v>GREEN</v>
      </c>
      <c r="C20" s="19" t="str">
        <f>'B11  '!G3</f>
        <v>GREEN</v>
      </c>
      <c r="D20" s="20" t="str">
        <f>'B11  '!H3</f>
        <v>GREEN</v>
      </c>
      <c r="E20" s="20" t="str">
        <f>'B11  '!I3</f>
        <v>GREEN</v>
      </c>
      <c r="F20" s="20" t="str">
        <f>'B11  '!J3</f>
        <v>GREEN</v>
      </c>
      <c r="G20" s="20" t="str">
        <f>'B11  '!K3</f>
        <v>GREEN</v>
      </c>
      <c r="H20" s="20" t="str">
        <f>'B11  '!L3</f>
        <v>GREEN</v>
      </c>
      <c r="I20" s="20" t="str">
        <f>'B11  '!M3</f>
        <v>GREEN</v>
      </c>
      <c r="J20" s="20" t="str">
        <f>'B11  '!N3</f>
        <v>GREEN</v>
      </c>
      <c r="K20" s="20" t="str">
        <f>'B11  '!O3</f>
        <v>GREEN</v>
      </c>
      <c r="L20" s="20" t="str">
        <f>'B11  '!P3</f>
        <v>GREEN</v>
      </c>
      <c r="M20" s="20" t="str">
        <f>'B11  '!Q3</f>
        <v>GREEN</v>
      </c>
      <c r="N20" s="20" t="str">
        <f>'B11  '!R3</f>
        <v>GREEN</v>
      </c>
      <c r="O20" s="20" t="str">
        <f>'B11  '!S3</f>
        <v>GREEN</v>
      </c>
      <c r="P20" s="21" t="str">
        <f>'B11  '!T3</f>
        <v>GREEN</v>
      </c>
      <c r="Q20" s="16" t="s">
        <v>29</v>
      </c>
      <c r="R20" s="21" t="str">
        <f>'B11  '!C1</f>
        <v>20-068818</v>
      </c>
    </row>
    <row r="21" spans="1:18" ht="15.75" customHeight="1">
      <c r="A21" s="11" t="s">
        <v>47</v>
      </c>
      <c r="B21" s="18" t="str">
        <f>'B12  '!U3</f>
        <v>GREEN</v>
      </c>
      <c r="C21" s="19" t="str">
        <f>'B12  '!G3</f>
        <v>GREEN</v>
      </c>
      <c r="D21" s="20" t="str">
        <f>'B12  '!H3</f>
        <v>GREEN</v>
      </c>
      <c r="E21" s="20" t="str">
        <f>'B12  '!I3</f>
        <v>GREEN</v>
      </c>
      <c r="F21" s="20" t="str">
        <f>'B12  '!J3</f>
        <v>GREEN</v>
      </c>
      <c r="G21" s="20" t="str">
        <f>'B12  '!K3</f>
        <v>GREEN</v>
      </c>
      <c r="H21" s="20" t="str">
        <f>'B12  '!L3</f>
        <v>GREEN</v>
      </c>
      <c r="I21" s="20" t="str">
        <f>'B12  '!M3</f>
        <v>GREEN</v>
      </c>
      <c r="J21" s="20" t="str">
        <f>'B12  '!N3</f>
        <v>GREEN</v>
      </c>
      <c r="K21" s="20" t="str">
        <f>'B12  '!O3</f>
        <v>GREEN</v>
      </c>
      <c r="L21" s="20" t="str">
        <f>'B12  '!P3</f>
        <v>GREEN</v>
      </c>
      <c r="M21" s="20" t="str">
        <f>'B12  '!Q3</f>
        <v>GREEN</v>
      </c>
      <c r="N21" s="20" t="str">
        <f>'B12  '!R3</f>
        <v>GREEN</v>
      </c>
      <c r="O21" s="20" t="str">
        <f>'B12  '!S3</f>
        <v>GREEN</v>
      </c>
      <c r="P21" s="21" t="str">
        <f>'B12  '!T3</f>
        <v>GREEN</v>
      </c>
      <c r="Q21" s="16" t="s">
        <v>29</v>
      </c>
      <c r="R21" s="21" t="str">
        <f>'B12  '!C1</f>
        <v>20-068821</v>
      </c>
    </row>
    <row r="22" spans="1:18" ht="15.75" customHeight="1">
      <c r="A22" s="17" t="s">
        <v>48</v>
      </c>
      <c r="B22" s="18" t="str">
        <f>'B13 '!U3</f>
        <v>YELLOW</v>
      </c>
      <c r="C22" s="19" t="str">
        <f>'B13 '!G3</f>
        <v>GREEN</v>
      </c>
      <c r="D22" s="20" t="str">
        <f>'B13 '!H3</f>
        <v>GREEN</v>
      </c>
      <c r="E22" s="20" t="str">
        <f>'B13 '!I3</f>
        <v>GREEN</v>
      </c>
      <c r="F22" s="20" t="str">
        <f>'B13 '!J3</f>
        <v>GREEN</v>
      </c>
      <c r="G22" s="20" t="str">
        <f>'B13 '!K3</f>
        <v>GREEN</v>
      </c>
      <c r="H22" s="20" t="str">
        <f>'B13 '!L3</f>
        <v>GREEN</v>
      </c>
      <c r="I22" s="20" t="str">
        <f>'B13 '!M3</f>
        <v>GREEN</v>
      </c>
      <c r="J22" s="20" t="str">
        <f>'B13 '!N3</f>
        <v>GREEN</v>
      </c>
      <c r="K22" s="20" t="str">
        <f>'B13 '!O3</f>
        <v>YELLOW</v>
      </c>
      <c r="L22" s="20" t="str">
        <f>'B13 '!P3</f>
        <v>GREEN</v>
      </c>
      <c r="M22" s="20" t="str">
        <f>'B13 '!Q3</f>
        <v>GREEN</v>
      </c>
      <c r="N22" s="20" t="str">
        <f>'B13 '!R3</f>
        <v>GREEN</v>
      </c>
      <c r="O22" s="20" t="str">
        <f>'B13 '!S3</f>
        <v>GREEN</v>
      </c>
      <c r="P22" s="21" t="str">
        <f>'B13 '!T3</f>
        <v>GREEN</v>
      </c>
      <c r="Q22" s="16" t="s">
        <v>29</v>
      </c>
      <c r="R22" s="21" t="str">
        <f>'B13 '!C1</f>
        <v>20-068825</v>
      </c>
    </row>
    <row r="23" spans="1:18" ht="15.75" customHeight="1">
      <c r="A23" s="17" t="s">
        <v>49</v>
      </c>
      <c r="B23" s="18" t="str">
        <f>'B14  '!U3</f>
        <v>YELLOW</v>
      </c>
      <c r="C23" s="19" t="str">
        <f>'B14  '!G3</f>
        <v>GREEN</v>
      </c>
      <c r="D23" s="20" t="str">
        <f>'B14  '!H3</f>
        <v>GREEN</v>
      </c>
      <c r="E23" s="20" t="str">
        <f>'B14  '!I3</f>
        <v>GREEN</v>
      </c>
      <c r="F23" s="20" t="str">
        <f>'B14  '!J3</f>
        <v>GREEN</v>
      </c>
      <c r="G23" s="20" t="str">
        <f>'B14  '!K3</f>
        <v>YELLOW</v>
      </c>
      <c r="H23" s="20" t="str">
        <f>'B14  '!L3</f>
        <v>GREEN</v>
      </c>
      <c r="I23" s="20" t="str">
        <f>'B14  '!M3</f>
        <v>GREEN</v>
      </c>
      <c r="J23" s="20" t="str">
        <f>'B14  '!N3</f>
        <v>GREEN</v>
      </c>
      <c r="K23" s="20" t="str">
        <f>'B14  '!O3</f>
        <v>GREEN</v>
      </c>
      <c r="L23" s="20" t="str">
        <f>'B14  '!P3</f>
        <v>GREEN</v>
      </c>
      <c r="M23" s="20" t="str">
        <f>'B14  '!Q3</f>
        <v>GREEN</v>
      </c>
      <c r="N23" s="20" t="str">
        <f>'B14  '!R3</f>
        <v>GREEN</v>
      </c>
      <c r="O23" s="20" t="str">
        <f>'B14  '!S3</f>
        <v>GREEN</v>
      </c>
      <c r="P23" s="21" t="str">
        <f>'B14  '!T3</f>
        <v>GREEN</v>
      </c>
      <c r="Q23" s="16" t="s">
        <v>29</v>
      </c>
      <c r="R23" s="21" t="str">
        <f>'B14  '!C1</f>
        <v>20-068824</v>
      </c>
    </row>
    <row r="24" spans="1:18" ht="15.75" customHeight="1">
      <c r="A24" s="11" t="s">
        <v>50</v>
      </c>
      <c r="B24" s="18" t="str">
        <f>'B15 '!U3</f>
        <v>GREEN</v>
      </c>
      <c r="C24" s="18" t="str">
        <f>'B15 '!G3</f>
        <v>GREEN</v>
      </c>
      <c r="D24" s="20" t="str">
        <f>'B15 '!H3</f>
        <v>GREEN</v>
      </c>
      <c r="E24" s="20" t="str">
        <f>'B15 '!I3</f>
        <v>GREEN</v>
      </c>
      <c r="F24" s="20" t="str">
        <f>'B15 '!J3</f>
        <v>GREEN</v>
      </c>
      <c r="G24" s="20" t="str">
        <f>'B15 '!K3</f>
        <v>GREEN</v>
      </c>
      <c r="H24" s="20" t="str">
        <f>'B15 '!L3</f>
        <v>GREEN</v>
      </c>
      <c r="I24" s="20" t="str">
        <f>'B15 '!M3</f>
        <v>GREEN</v>
      </c>
      <c r="J24" s="20" t="str">
        <f>'B15 '!N3</f>
        <v>GREEN</v>
      </c>
      <c r="K24" s="20" t="str">
        <f>'B15 '!O3</f>
        <v>GREEN</v>
      </c>
      <c r="L24" s="20" t="str">
        <f>'B15 '!P3</f>
        <v>GREEN</v>
      </c>
      <c r="M24" s="20" t="str">
        <f>'B15 '!Q3</f>
        <v>GREEN</v>
      </c>
      <c r="N24" s="20" t="str">
        <f>'B15 '!R3</f>
        <v>GREEN</v>
      </c>
      <c r="O24" s="20" t="str">
        <f>'B15 '!S3</f>
        <v>GREEN</v>
      </c>
      <c r="P24" s="21" t="str">
        <f>'B15 '!T3</f>
        <v>GREEN</v>
      </c>
      <c r="Q24" s="16" t="s">
        <v>29</v>
      </c>
      <c r="R24" s="21" t="str">
        <f>'B15 '!C1</f>
        <v>20-068828</v>
      </c>
    </row>
    <row r="25" spans="1:18" ht="18.75" customHeight="1">
      <c r="A25" s="11" t="s">
        <v>51</v>
      </c>
      <c r="B25" s="18" t="str">
        <f>'B16  '!U3</f>
        <v>GREEN</v>
      </c>
      <c r="C25" s="19" t="str">
        <f>'B16  '!G3</f>
        <v>GREEN</v>
      </c>
      <c r="D25" s="20" t="str">
        <f>'B16  '!H3</f>
        <v>GREEN</v>
      </c>
      <c r="E25" s="20" t="str">
        <f>'B16  '!I3</f>
        <v>GREEN</v>
      </c>
      <c r="F25" s="20" t="str">
        <f>'B16  '!J3</f>
        <v>GREEN</v>
      </c>
      <c r="G25" s="20" t="str">
        <f>'B16  '!K3</f>
        <v>GREEN</v>
      </c>
      <c r="H25" s="20" t="str">
        <f>'B16  '!L3</f>
        <v>GREEN</v>
      </c>
      <c r="I25" s="20" t="str">
        <f>'B16  '!M3</f>
        <v>GREEN</v>
      </c>
      <c r="J25" s="20" t="str">
        <f>'B16  '!N3</f>
        <v>GREEN</v>
      </c>
      <c r="K25" s="20" t="str">
        <f>'B16  '!O3</f>
        <v>GREEN</v>
      </c>
      <c r="L25" s="20" t="str">
        <f>'B16  '!P3</f>
        <v>GREEN</v>
      </c>
      <c r="M25" s="20" t="str">
        <f>'B16  '!Q3</f>
        <v>GREEN</v>
      </c>
      <c r="N25" s="20" t="str">
        <f>'B16  '!R3</f>
        <v>GREEN</v>
      </c>
      <c r="O25" s="20" t="str">
        <f>'B16  '!S3</f>
        <v>GREEN</v>
      </c>
      <c r="P25" s="21" t="str">
        <f>'B16  '!T3</f>
        <v>GREEN</v>
      </c>
      <c r="Q25" s="16" t="s">
        <v>29</v>
      </c>
      <c r="R25" s="21" t="str">
        <f>'B16  '!C1</f>
        <v>20-068826</v>
      </c>
    </row>
    <row r="26" spans="1:18" ht="15.75" customHeight="1">
      <c r="A26" s="17" t="s">
        <v>52</v>
      </c>
      <c r="B26" s="18" t="str">
        <f>'B17  '!U3</f>
        <v>GREEN</v>
      </c>
      <c r="C26" s="19" t="str">
        <f>'B17  '!G3</f>
        <v>GREEN</v>
      </c>
      <c r="D26" s="20" t="str">
        <f>'B17  '!H3</f>
        <v>GREEN</v>
      </c>
      <c r="E26" s="20" t="str">
        <f>'B17  '!I3</f>
        <v>GREEN</v>
      </c>
      <c r="F26" s="20" t="str">
        <f>'B17  '!J3</f>
        <v>GREEN</v>
      </c>
      <c r="G26" s="20" t="str">
        <f>'B17  '!K3</f>
        <v>GREEN</v>
      </c>
      <c r="H26" s="20" t="str">
        <f>'B17  '!L3</f>
        <v>GREEN</v>
      </c>
      <c r="I26" s="20" t="str">
        <f>'B17  '!M3</f>
        <v>GREEN</v>
      </c>
      <c r="J26" s="20" t="str">
        <f>'B17  '!N3</f>
        <v>GREEN</v>
      </c>
      <c r="K26" s="20" t="str">
        <f>'B17  '!O3</f>
        <v>GREEN</v>
      </c>
      <c r="L26" s="20" t="str">
        <f>'B17  '!P3</f>
        <v>GREEN</v>
      </c>
      <c r="M26" s="20" t="str">
        <f>'B17  '!Q3</f>
        <v>GREEN</v>
      </c>
      <c r="N26" s="20" t="str">
        <f>'B17  '!R3</f>
        <v>GREEN</v>
      </c>
      <c r="O26" s="20" t="str">
        <f>'B17  '!S3</f>
        <v>GREEN</v>
      </c>
      <c r="P26" s="21" t="str">
        <f>'B17  '!T3</f>
        <v>GREEN</v>
      </c>
      <c r="Q26" s="16" t="s">
        <v>29</v>
      </c>
      <c r="R26" s="21" t="str">
        <f>'B17  '!C1</f>
        <v>20-068827</v>
      </c>
    </row>
    <row r="27" spans="1:18" ht="15.75" customHeight="1">
      <c r="A27" s="23" t="s">
        <v>53</v>
      </c>
      <c r="B27" s="35" t="str">
        <f>'B18  '!U3</f>
        <v>GREEN</v>
      </c>
      <c r="C27" s="36" t="str">
        <f>'B18  '!G3</f>
        <v>GREEN</v>
      </c>
      <c r="D27" s="26" t="str">
        <f>'B18  '!H3</f>
        <v>GREEN</v>
      </c>
      <c r="E27" s="26" t="str">
        <f>'B18  '!I3</f>
        <v>GREEN</v>
      </c>
      <c r="F27" s="26" t="str">
        <f>'B18  '!J3</f>
        <v>GREEN</v>
      </c>
      <c r="G27" s="26" t="str">
        <f>'B18  '!K3</f>
        <v>GREEN</v>
      </c>
      <c r="H27" s="26" t="str">
        <f>'B18  '!L3</f>
        <v>GREEN</v>
      </c>
      <c r="I27" s="26" t="str">
        <f>'B18  '!M3</f>
        <v>GREEN</v>
      </c>
      <c r="J27" s="26" t="str">
        <f>'B18  '!N3</f>
        <v>GREEN</v>
      </c>
      <c r="K27" s="26" t="str">
        <f>'B18  '!O3</f>
        <v>GREEN</v>
      </c>
      <c r="L27" s="26" t="str">
        <f>'B18  '!P3</f>
        <v>GREEN</v>
      </c>
      <c r="M27" s="26" t="str">
        <f>'B18  '!Q3</f>
        <v>GREEN</v>
      </c>
      <c r="N27" s="26" t="str">
        <f>'B18  '!R3</f>
        <v>GREEN</v>
      </c>
      <c r="O27" s="26" t="str">
        <f>'B18  '!S3</f>
        <v>GREEN</v>
      </c>
      <c r="P27" s="27" t="str">
        <f>'B18  '!T3</f>
        <v>GREEN</v>
      </c>
      <c r="Q27" s="28" t="s">
        <v>29</v>
      </c>
      <c r="R27" s="27" t="str">
        <f>'B18  '!C1</f>
        <v>20-068829</v>
      </c>
    </row>
    <row r="28" spans="1:18" ht="15.75" customHeight="1">
      <c r="A28" s="37" t="s">
        <v>54</v>
      </c>
      <c r="B28" s="38" t="str">
        <f>'C1  '!U3</f>
        <v>GREEN</v>
      </c>
      <c r="C28" s="39" t="str">
        <f>'C1  '!G3</f>
        <v>GREEN</v>
      </c>
      <c r="D28" s="39" t="str">
        <f>'C1  '!H3</f>
        <v>GREEN</v>
      </c>
      <c r="E28" s="39" t="str">
        <f>'C1  '!I3</f>
        <v>GREEN</v>
      </c>
      <c r="F28" s="39" t="str">
        <f>'C1  '!J3</f>
        <v>GREEN</v>
      </c>
      <c r="G28" s="39" t="str">
        <f>'C1  '!K3</f>
        <v>GREEN</v>
      </c>
      <c r="H28" s="39" t="str">
        <f>'C1  '!L3</f>
        <v>GREEN</v>
      </c>
      <c r="I28" s="39" t="str">
        <f>'C1  '!M3</f>
        <v>GREEN</v>
      </c>
      <c r="J28" s="39" t="str">
        <f>'C1  '!N3</f>
        <v>GREEN</v>
      </c>
      <c r="K28" s="39" t="str">
        <f>'C1  '!O3</f>
        <v>GREEN</v>
      </c>
      <c r="L28" s="39" t="str">
        <f>'C1  '!P3</f>
        <v>GREEN</v>
      </c>
      <c r="M28" s="39" t="str">
        <f>'C1  '!Q3</f>
        <v>GREEN</v>
      </c>
      <c r="N28" s="39" t="str">
        <f>'C1  '!R3</f>
        <v>GREEN</v>
      </c>
      <c r="O28" s="39" t="str">
        <f>'C1  '!S3</f>
        <v>GREEN</v>
      </c>
      <c r="P28" s="39" t="str">
        <f>'C1  '!T3</f>
        <v>GREEN</v>
      </c>
      <c r="Q28" s="34" t="s">
        <v>29</v>
      </c>
      <c r="R28" s="40" t="str">
        <f>'C1  '!C1</f>
        <v>20-068984</v>
      </c>
    </row>
    <row r="29" spans="1:18" ht="15.75" customHeight="1">
      <c r="A29" s="17" t="s">
        <v>55</v>
      </c>
      <c r="B29" s="18" t="str">
        <f>'C2  '!U3</f>
        <v>GREEN</v>
      </c>
      <c r="C29" s="19" t="str">
        <f>'C2  '!G3</f>
        <v>GREEN</v>
      </c>
      <c r="D29" s="19" t="str">
        <f>'C2  '!H3</f>
        <v>GREEN</v>
      </c>
      <c r="E29" s="19" t="str">
        <f>'C2  '!I3</f>
        <v>GREEN</v>
      </c>
      <c r="F29" s="19" t="str">
        <f>'C2  '!J3</f>
        <v>GREEN</v>
      </c>
      <c r="G29" s="19" t="str">
        <f>'C2  '!K3</f>
        <v>GREEN</v>
      </c>
      <c r="H29" s="19" t="str">
        <f>'C2  '!L3</f>
        <v>GREEN</v>
      </c>
      <c r="I29" s="19" t="str">
        <f>'C2  '!M3</f>
        <v>GREEN</v>
      </c>
      <c r="J29" s="19" t="str">
        <f>'C2  '!N3</f>
        <v>GREEN</v>
      </c>
      <c r="K29" s="19" t="str">
        <f>'C2  '!O3</f>
        <v>GREEN</v>
      </c>
      <c r="L29" s="19" t="str">
        <f>'C2  '!P3</f>
        <v>GREEN</v>
      </c>
      <c r="M29" s="19" t="str">
        <f>'C2  '!Q3</f>
        <v>GREEN</v>
      </c>
      <c r="N29" s="19" t="str">
        <f>'C2  '!R3</f>
        <v>GREEN</v>
      </c>
      <c r="O29" s="19" t="str">
        <f>'C2  '!S3</f>
        <v>GREEN</v>
      </c>
      <c r="P29" s="19" t="str">
        <f>'C2  '!T3</f>
        <v>GREEN</v>
      </c>
      <c r="Q29" s="16" t="s">
        <v>29</v>
      </c>
      <c r="R29" s="21" t="str">
        <f>'C2  '!C1</f>
        <v>20-068990</v>
      </c>
    </row>
    <row r="30" spans="1:18" ht="15.75" customHeight="1">
      <c r="A30" s="17" t="s">
        <v>56</v>
      </c>
      <c r="B30" s="18" t="str">
        <f>'C3  '!U3</f>
        <v>GREEN</v>
      </c>
      <c r="C30" s="19" t="str">
        <f>'C3  '!G3</f>
        <v>GREEN</v>
      </c>
      <c r="D30" s="19" t="str">
        <f>'C3  '!H3</f>
        <v>GREEN</v>
      </c>
      <c r="E30" s="19" t="str">
        <f>'C3  '!I3</f>
        <v>GREEN</v>
      </c>
      <c r="F30" s="19" t="str">
        <f>'C3  '!J3</f>
        <v>GREEN</v>
      </c>
      <c r="G30" s="19" t="str">
        <f>'C3  '!K3</f>
        <v>GREEN</v>
      </c>
      <c r="H30" s="19" t="str">
        <f>'C3  '!L3</f>
        <v>GREEN</v>
      </c>
      <c r="I30" s="19" t="str">
        <f>'C3  '!M3</f>
        <v>GREEN</v>
      </c>
      <c r="J30" s="19" t="str">
        <f>'C3  '!N3</f>
        <v>GREEN</v>
      </c>
      <c r="K30" s="19" t="str">
        <f>'C3  '!O3</f>
        <v>GREEN</v>
      </c>
      <c r="L30" s="19" t="str">
        <f>'C3  '!P3</f>
        <v>GREEN</v>
      </c>
      <c r="M30" s="19" t="str">
        <f>'C3  '!Q3</f>
        <v>GREEN</v>
      </c>
      <c r="N30" s="19" t="str">
        <f>'C3  '!R3</f>
        <v>GREEN</v>
      </c>
      <c r="O30" s="19" t="str">
        <f>'C3  '!S3</f>
        <v>GREEN</v>
      </c>
      <c r="P30" s="19" t="str">
        <f>'C3  '!T3</f>
        <v>GREEN</v>
      </c>
      <c r="Q30" s="16" t="s">
        <v>29</v>
      </c>
      <c r="R30" s="21" t="str">
        <f>'C3  '!C1</f>
        <v>20-068991</v>
      </c>
    </row>
    <row r="31" spans="1:18" ht="15.75" customHeight="1">
      <c r="A31" s="11" t="s">
        <v>57</v>
      </c>
      <c r="B31" s="18" t="str">
        <f>'C4 '!U3</f>
        <v>GREEN</v>
      </c>
      <c r="C31" s="19" t="str">
        <f>'C4 '!G3</f>
        <v>GREEN</v>
      </c>
      <c r="D31" s="19" t="str">
        <f>'C4 '!H3</f>
        <v>GREEN</v>
      </c>
      <c r="E31" s="19" t="str">
        <f>'C4 '!I3</f>
        <v>GREEN</v>
      </c>
      <c r="F31" s="19" t="str">
        <f>'C4 '!J3</f>
        <v>GREEN</v>
      </c>
      <c r="G31" s="19" t="str">
        <f>'C4 '!K3</f>
        <v>GREEN</v>
      </c>
      <c r="H31" s="19" t="str">
        <f>'C4 '!L3</f>
        <v>GREEN</v>
      </c>
      <c r="I31" s="19" t="str">
        <f>'C4 '!M3</f>
        <v>GREEN</v>
      </c>
      <c r="J31" s="19" t="str">
        <f>'C4 '!N3</f>
        <v>GREEN</v>
      </c>
      <c r="K31" s="19" t="str">
        <f>'C4 '!O3</f>
        <v>GREEN</v>
      </c>
      <c r="L31" s="19" t="str">
        <f>'C4 '!P3</f>
        <v>GREEN</v>
      </c>
      <c r="M31" s="19" t="str">
        <f>'C4 '!Q3</f>
        <v>GREEN</v>
      </c>
      <c r="N31" s="19" t="str">
        <f>'C4 '!R3</f>
        <v>GREEN</v>
      </c>
      <c r="O31" s="19" t="str">
        <f>'C4 '!S3</f>
        <v>GREEN</v>
      </c>
      <c r="P31" s="19" t="str">
        <f>'C4 '!T3</f>
        <v>GREEN</v>
      </c>
      <c r="Q31" s="16" t="s">
        <v>29</v>
      </c>
      <c r="R31" s="21" t="str">
        <f>'C4 '!C1</f>
        <v>20-068992</v>
      </c>
    </row>
    <row r="32" spans="1:18" ht="15.75" customHeight="1">
      <c r="A32" s="11" t="s">
        <v>58</v>
      </c>
      <c r="B32" s="18" t="str">
        <f>'C5 '!U3</f>
        <v>GREEN</v>
      </c>
      <c r="C32" s="19" t="str">
        <f>'C5 '!G3</f>
        <v>GREEN</v>
      </c>
      <c r="D32" s="19" t="str">
        <f>'C5 '!H3</f>
        <v>GREEN</v>
      </c>
      <c r="E32" s="19" t="str">
        <f>'C5 '!I3</f>
        <v>GREEN</v>
      </c>
      <c r="F32" s="19" t="str">
        <f>'C5 '!J3</f>
        <v>GREEN</v>
      </c>
      <c r="G32" s="19" t="str">
        <f>'C5 '!K3</f>
        <v>GREEN</v>
      </c>
      <c r="H32" s="19" t="str">
        <f>'C5 '!L3</f>
        <v>GREEN</v>
      </c>
      <c r="I32" s="19" t="str">
        <f>'C5 '!M3</f>
        <v>GREEN</v>
      </c>
      <c r="J32" s="19" t="str">
        <f>'C5 '!N3</f>
        <v>GREEN</v>
      </c>
      <c r="K32" s="19" t="str">
        <f>'C5 '!O3</f>
        <v>GREEN</v>
      </c>
      <c r="L32" s="19" t="str">
        <f>'C5 '!P3</f>
        <v>GREEN</v>
      </c>
      <c r="M32" s="19" t="str">
        <f>'C5 '!Q3</f>
        <v>GREEN</v>
      </c>
      <c r="N32" s="19" t="str">
        <f>'C5 '!R3</f>
        <v>GREEN</v>
      </c>
      <c r="O32" s="19" t="str">
        <f>'C5 '!S3</f>
        <v>GREEN</v>
      </c>
      <c r="P32" s="19" t="str">
        <f>'C5 '!T3</f>
        <v>GREEN</v>
      </c>
      <c r="Q32" s="16" t="s">
        <v>29</v>
      </c>
      <c r="R32" s="21" t="str">
        <f>'C5 '!C1</f>
        <v>20-068993</v>
      </c>
    </row>
    <row r="33" spans="1:18" ht="15.75" customHeight="1">
      <c r="A33" s="11" t="s">
        <v>59</v>
      </c>
      <c r="B33" s="12" t="str">
        <f>'C6'!U3</f>
        <v>GREEN</v>
      </c>
      <c r="C33" s="13" t="str">
        <f>'C6'!G3</f>
        <v>GREEN</v>
      </c>
      <c r="D33" s="13" t="str">
        <f>'C6'!H3</f>
        <v>GREEN</v>
      </c>
      <c r="E33" s="13" t="str">
        <f>'C6'!I3</f>
        <v>GREEN</v>
      </c>
      <c r="F33" s="13" t="str">
        <f>'C6'!J3</f>
        <v>GREEN</v>
      </c>
      <c r="G33" s="13" t="str">
        <f>'C6'!K3</f>
        <v>GREEN</v>
      </c>
      <c r="H33" s="13" t="str">
        <f>'C6'!L3</f>
        <v>GREEN</v>
      </c>
      <c r="I33" s="13" t="str">
        <f>'C6'!M3</f>
        <v>GREEN</v>
      </c>
      <c r="J33" s="13" t="str">
        <f>'C6'!N3</f>
        <v>GREEN</v>
      </c>
      <c r="K33" s="13" t="str">
        <f>'C6'!O3</f>
        <v>GREEN</v>
      </c>
      <c r="L33" s="13" t="str">
        <f>'C6'!P3</f>
        <v>GREEN</v>
      </c>
      <c r="M33" s="13" t="str">
        <f>'C6'!Q3</f>
        <v>GREEN</v>
      </c>
      <c r="N33" s="13" t="str">
        <f>'C6'!R3</f>
        <v>GREEN</v>
      </c>
      <c r="O33" s="13" t="str">
        <f>'C6'!S3</f>
        <v>GREEN</v>
      </c>
      <c r="P33" s="13" t="str">
        <f>'C6'!T3</f>
        <v>GREEN</v>
      </c>
      <c r="Q33" s="16" t="s">
        <v>29</v>
      </c>
      <c r="R33" s="15" t="str">
        <f>'C6'!C1</f>
        <v>20-068996</v>
      </c>
    </row>
    <row r="34" spans="1:18" ht="15.75" customHeight="1">
      <c r="A34" s="11" t="s">
        <v>60</v>
      </c>
      <c r="B34" s="18" t="str">
        <f>'C7  '!U3</f>
        <v>GREEN</v>
      </c>
      <c r="C34" s="19" t="str">
        <f>'C7  '!G3</f>
        <v>GREEN</v>
      </c>
      <c r="D34" s="19" t="str">
        <f>'C7  '!H3</f>
        <v>GREEN</v>
      </c>
      <c r="E34" s="19" t="str">
        <f>'C7  '!I3</f>
        <v>GREEN</v>
      </c>
      <c r="F34" s="19" t="str">
        <f>'C7  '!J3</f>
        <v>GREEN</v>
      </c>
      <c r="G34" s="19" t="str">
        <f>'C7  '!K3</f>
        <v>GREEN</v>
      </c>
      <c r="H34" s="19" t="str">
        <f>'C7  '!L3</f>
        <v>GREEN</v>
      </c>
      <c r="I34" s="19" t="str">
        <f>'C7  '!M3</f>
        <v>GREEN</v>
      </c>
      <c r="J34" s="19" t="str">
        <f>'C7  '!N3</f>
        <v>GREEN</v>
      </c>
      <c r="K34" s="19" t="str">
        <f>'C7  '!O3</f>
        <v>GREEN</v>
      </c>
      <c r="L34" s="19" t="str">
        <f>'C7  '!P3</f>
        <v>GREEN</v>
      </c>
      <c r="M34" s="19" t="str">
        <f>'C7  '!Q3</f>
        <v>GREEN</v>
      </c>
      <c r="N34" s="19" t="str">
        <f>'C7  '!R3</f>
        <v>GREEN</v>
      </c>
      <c r="O34" s="19" t="str">
        <f>'C7  '!S3</f>
        <v>GREEN</v>
      </c>
      <c r="P34" s="19" t="str">
        <f>'C7  '!T3</f>
        <v>GREEN</v>
      </c>
      <c r="Q34" s="16" t="s">
        <v>29</v>
      </c>
      <c r="R34" s="21" t="str">
        <f>'C7  '!C1</f>
        <v>20-068997</v>
      </c>
    </row>
    <row r="35" spans="1:18" ht="15.75" customHeight="1">
      <c r="A35" s="11" t="s">
        <v>61</v>
      </c>
      <c r="B35" s="18" t="str">
        <f>'C8  '!U3</f>
        <v>GREEN</v>
      </c>
      <c r="C35" s="19" t="str">
        <f>'C8  '!G3</f>
        <v>GREEN</v>
      </c>
      <c r="D35" s="19" t="str">
        <f>'C8  '!H3</f>
        <v>GREEN</v>
      </c>
      <c r="E35" s="19" t="str">
        <f>'C8  '!I3</f>
        <v>GREEN</v>
      </c>
      <c r="F35" s="19" t="str">
        <f>'C8  '!J3</f>
        <v>GREEN</v>
      </c>
      <c r="G35" s="19" t="str">
        <f>'C8  '!K3</f>
        <v>GREEN</v>
      </c>
      <c r="H35" s="19" t="str">
        <f>'C8  '!L3</f>
        <v>GREEN</v>
      </c>
      <c r="I35" s="19" t="str">
        <f>'C8  '!M3</f>
        <v>GREEN</v>
      </c>
      <c r="J35" s="19" t="str">
        <f>'C8  '!N3</f>
        <v>GREEN</v>
      </c>
      <c r="K35" s="19" t="str">
        <f>'C8  '!O3</f>
        <v>GREEN</v>
      </c>
      <c r="L35" s="19" t="str">
        <f>'C8  '!P3</f>
        <v>GREEN</v>
      </c>
      <c r="M35" s="19" t="str">
        <f>'C8  '!Q3</f>
        <v>GREEN</v>
      </c>
      <c r="N35" s="19" t="str">
        <f>'C8  '!R3</f>
        <v>GREEN</v>
      </c>
      <c r="O35" s="19" t="str">
        <f>'C8  '!S3</f>
        <v>GREEN</v>
      </c>
      <c r="P35" s="19" t="str">
        <f>'C8  '!T3</f>
        <v>GREEN</v>
      </c>
      <c r="Q35" s="16" t="s">
        <v>29</v>
      </c>
      <c r="R35" s="21" t="str">
        <f>'C8  '!C1</f>
        <v>20-068999</v>
      </c>
    </row>
    <row r="36" spans="1:18" ht="15.75" customHeight="1">
      <c r="A36" s="17" t="s">
        <v>62</v>
      </c>
      <c r="B36" s="18" t="str">
        <f>'C9 '!U3</f>
        <v>YELLOW</v>
      </c>
      <c r="C36" s="19" t="str">
        <f>'C9 '!G3</f>
        <v>YELLOW</v>
      </c>
      <c r="D36" s="19" t="str">
        <f>'C9 '!H3</f>
        <v>GREEN</v>
      </c>
      <c r="E36" s="19" t="str">
        <f>'C9 '!I3</f>
        <v>GREEN</v>
      </c>
      <c r="F36" s="19" t="str">
        <f>'C9 '!J3</f>
        <v>GREEN</v>
      </c>
      <c r="G36" s="19" t="str">
        <f>'C9 '!K3</f>
        <v>GREEN</v>
      </c>
      <c r="H36" s="19" t="str">
        <f>'C9 '!L3</f>
        <v>GREEN</v>
      </c>
      <c r="I36" s="19" t="str">
        <f>'C9 '!M3</f>
        <v>GREEN</v>
      </c>
      <c r="J36" s="19" t="str">
        <f>'C9 '!N3</f>
        <v>GREEN</v>
      </c>
      <c r="K36" s="19" t="str">
        <f>'C9 '!O3</f>
        <v>YELLOW</v>
      </c>
      <c r="L36" s="19" t="str">
        <f>'C9 '!P3</f>
        <v>GREEN</v>
      </c>
      <c r="M36" s="19" t="str">
        <f>'C9 '!Q3</f>
        <v>GREEN</v>
      </c>
      <c r="N36" s="19" t="str">
        <f>'C9 '!R3</f>
        <v>GREEN</v>
      </c>
      <c r="O36" s="19" t="str">
        <f>'C9 '!S3</f>
        <v>GREEN</v>
      </c>
      <c r="P36" s="19" t="str">
        <f>'C9 '!T3</f>
        <v>GREEN</v>
      </c>
      <c r="Q36" s="16" t="s">
        <v>29</v>
      </c>
      <c r="R36" s="21" t="str">
        <f>'C9 '!C1</f>
        <v>20-068818</v>
      </c>
    </row>
    <row r="37" spans="1:18" ht="15.75" customHeight="1">
      <c r="A37" s="17" t="s">
        <v>63</v>
      </c>
      <c r="B37" s="18" t="str">
        <f>'C10  '!U3</f>
        <v>NC</v>
      </c>
      <c r="C37" s="19" t="str">
        <f>'C10  '!G3</f>
        <v>GREEN</v>
      </c>
      <c r="D37" s="19" t="str">
        <f>'C10  '!H3</f>
        <v>GREEN</v>
      </c>
      <c r="E37" s="19" t="str">
        <f>'C10  '!I3</f>
        <v>GREEN</v>
      </c>
      <c r="F37" s="19" t="str">
        <f>'C10  '!J3</f>
        <v>GREEN</v>
      </c>
      <c r="G37" s="19" t="str">
        <f>'C10  '!K3</f>
        <v>GREEN</v>
      </c>
      <c r="H37" s="19" t="str">
        <f>'C10  '!L3</f>
        <v>GREEN</v>
      </c>
      <c r="I37" s="19" t="str">
        <f>'C10  '!M3</f>
        <v>GREEN</v>
      </c>
      <c r="J37" s="19" t="str">
        <f>'C10  '!N3</f>
        <v>GREEN</v>
      </c>
      <c r="K37" s="19" t="str">
        <f>'C10  '!O3</f>
        <v>GREEN</v>
      </c>
      <c r="L37" s="19" t="str">
        <f>'C10  '!P3</f>
        <v>GREEN</v>
      </c>
      <c r="M37" s="19" t="str">
        <f>'C10  '!Q3</f>
        <v>GREEN</v>
      </c>
      <c r="N37" s="19" t="str">
        <f>'C10  '!R3</f>
        <v>GREEN</v>
      </c>
      <c r="O37" s="19" t="str">
        <f>'C10  '!S3</f>
        <v>NC</v>
      </c>
      <c r="P37" s="19" t="str">
        <f>'C10  '!T3</f>
        <v>GREEN</v>
      </c>
      <c r="Q37" s="21" t="str">
        <f>IF(OR(B37="GREEN",B37="YELLOW"),"N","")</f>
        <v/>
      </c>
      <c r="R37" s="21" t="str">
        <f>'C11 '!C1</f>
        <v>20-069000</v>
      </c>
    </row>
    <row r="38" spans="1:18" ht="15.75" customHeight="1">
      <c r="A38" s="17" t="s">
        <v>64</v>
      </c>
      <c r="B38" s="18" t="str">
        <f>'C11 '!U3</f>
        <v>GREEN</v>
      </c>
      <c r="C38" s="19" t="str">
        <f>'C11 '!G3</f>
        <v>GREEN</v>
      </c>
      <c r="D38" s="19" t="str">
        <f>'C11 '!H3</f>
        <v>GREEN</v>
      </c>
      <c r="E38" s="19" t="str">
        <f>'C11 '!I3</f>
        <v>GREEN</v>
      </c>
      <c r="F38" s="19" t="str">
        <f>'C11 '!J3</f>
        <v>GREEN</v>
      </c>
      <c r="G38" s="19" t="str">
        <f>'C11 '!K3</f>
        <v>GREEN</v>
      </c>
      <c r="H38" s="19" t="str">
        <f>'C11 '!L3</f>
        <v>GREEN</v>
      </c>
      <c r="I38" s="19" t="str">
        <f>'C11 '!M3</f>
        <v>GREEN</v>
      </c>
      <c r="J38" s="19" t="str">
        <f>'C11 '!N3</f>
        <v>GREEN</v>
      </c>
      <c r="K38" s="19" t="str">
        <f>'C11 '!O3</f>
        <v>GREEN</v>
      </c>
      <c r="L38" s="19" t="str">
        <f>'C11 '!P3</f>
        <v>GREEN</v>
      </c>
      <c r="M38" s="19" t="str">
        <f>'C11 '!Q3</f>
        <v>GREEN</v>
      </c>
      <c r="N38" s="19" t="str">
        <f>'C11 '!R3</f>
        <v>GREEN</v>
      </c>
      <c r="O38" s="19" t="str">
        <f>'C11 '!S3</f>
        <v>GREEN</v>
      </c>
      <c r="P38" s="19" t="str">
        <f>'C11 '!T3</f>
        <v>GREEN</v>
      </c>
      <c r="Q38" s="16" t="s">
        <v>29</v>
      </c>
      <c r="R38" s="21" t="str">
        <f>'C10  '!C1</f>
        <v>20-069006</v>
      </c>
    </row>
    <row r="39" spans="1:18" ht="15.75" customHeight="1">
      <c r="A39" s="23" t="s">
        <v>65</v>
      </c>
      <c r="B39" s="35" t="str">
        <f>'C12  '!U3</f>
        <v>NC</v>
      </c>
      <c r="C39" s="36" t="str">
        <f>'C12  '!G3</f>
        <v>GREEN</v>
      </c>
      <c r="D39" s="36" t="str">
        <f>'C12  '!H3</f>
        <v>GREEN</v>
      </c>
      <c r="E39" s="36" t="str">
        <f>'C12  '!I3</f>
        <v>GREEN</v>
      </c>
      <c r="F39" s="36" t="str">
        <f>'C12  '!J3</f>
        <v>YELLOW</v>
      </c>
      <c r="G39" s="36" t="str">
        <f>'C12  '!K3</f>
        <v>GREEN</v>
      </c>
      <c r="H39" s="36" t="str">
        <f>'C12  '!L3</f>
        <v>GREEN</v>
      </c>
      <c r="I39" s="36" t="str">
        <f>'C12  '!M3</f>
        <v>GREEN</v>
      </c>
      <c r="J39" s="36" t="str">
        <f>'C12  '!N3</f>
        <v>GREEN</v>
      </c>
      <c r="K39" s="36" t="str">
        <f>'C12  '!O3</f>
        <v>GREEN</v>
      </c>
      <c r="L39" s="36" t="str">
        <f>'C12  '!P3</f>
        <v>GREEN</v>
      </c>
      <c r="M39" s="36" t="str">
        <f>'C12  '!Q3</f>
        <v>GREEN</v>
      </c>
      <c r="N39" s="36" t="str">
        <f>'C12  '!R3</f>
        <v>GREEN</v>
      </c>
      <c r="O39" s="36" t="str">
        <f>'C12  '!S3</f>
        <v>NC</v>
      </c>
      <c r="P39" s="36" t="str">
        <f>'C12  '!T3</f>
        <v>GREEN</v>
      </c>
      <c r="Q39" s="21" t="str">
        <f>IF(OR(B39="GREEN",B39="YELLOW"),"N","")</f>
        <v/>
      </c>
      <c r="R39" s="27" t="str">
        <f>'C12  '!C1</f>
        <v>20-069009</v>
      </c>
    </row>
    <row r="40" spans="1:18" ht="15.75" customHeight="1">
      <c r="A40" s="41" t="s">
        <v>66</v>
      </c>
      <c r="B40" s="35" t="str">
        <f>'C13  '!U3</f>
        <v>GREEN</v>
      </c>
      <c r="C40" s="36" t="str">
        <f>'C13  '!G3</f>
        <v>GREEN</v>
      </c>
      <c r="D40" s="36" t="str">
        <f>'C13  '!H3</f>
        <v>GREEN</v>
      </c>
      <c r="E40" s="36" t="str">
        <f>'C13  '!I3</f>
        <v>GREEN</v>
      </c>
      <c r="F40" s="36" t="str">
        <f>'C13  '!J3</f>
        <v>GREEN</v>
      </c>
      <c r="G40" s="36" t="str">
        <f>'C13  '!K3</f>
        <v>GREEN</v>
      </c>
      <c r="H40" s="36" t="str">
        <f>'C13  '!L3</f>
        <v>GREEN</v>
      </c>
      <c r="I40" s="36" t="str">
        <f>'C13  '!M3</f>
        <v>GREEN</v>
      </c>
      <c r="J40" s="36" t="str">
        <f>'C13  '!N3</f>
        <v>GREEN</v>
      </c>
      <c r="K40" s="36" t="str">
        <f>'C13  '!O3</f>
        <v>GREEN</v>
      </c>
      <c r="L40" s="36" t="str">
        <f>'C13  '!P3</f>
        <v>GREEN</v>
      </c>
      <c r="M40" s="36" t="str">
        <f>'C13  '!Q3</f>
        <v>GREEN</v>
      </c>
      <c r="N40" s="36" t="str">
        <f>'C13  '!R3</f>
        <v>GREEN</v>
      </c>
      <c r="O40" s="36" t="str">
        <f>'C13  '!S3</f>
        <v>GREEN</v>
      </c>
      <c r="P40" s="36" t="str">
        <f>'C13  '!T3</f>
        <v>GREEN</v>
      </c>
      <c r="Q40" s="28" t="s">
        <v>29</v>
      </c>
      <c r="R40" s="27" t="str">
        <f>'C13  '!C1</f>
        <v>20-069010</v>
      </c>
    </row>
    <row r="41" spans="1:18" ht="15.75" customHeight="1">
      <c r="A41" s="42" t="s">
        <v>67</v>
      </c>
      <c r="B41" s="43" t="str">
        <f>'D1  '!U3</f>
        <v>NC</v>
      </c>
      <c r="C41" s="44" t="str">
        <f>'D1  '!G3</f>
        <v>GREEN</v>
      </c>
      <c r="D41" s="44" t="str">
        <f>'D1  '!H3</f>
        <v>GREEN</v>
      </c>
      <c r="E41" s="44" t="str">
        <f>'D1  '!I3</f>
        <v>GREEN</v>
      </c>
      <c r="F41" s="44" t="str">
        <f>'D1  '!J3</f>
        <v>GREEN</v>
      </c>
      <c r="G41" s="44" t="str">
        <f>'D1  '!K3</f>
        <v>GREEN</v>
      </c>
      <c r="H41" s="44" t="str">
        <f>'D1  '!L3</f>
        <v>GREEN</v>
      </c>
      <c r="I41" s="44" t="str">
        <f>'D1  '!M3</f>
        <v>GREEN</v>
      </c>
      <c r="J41" s="44" t="str">
        <f>'D1  '!N3</f>
        <v>GREEN</v>
      </c>
      <c r="K41" s="44" t="str">
        <f>'D1  '!O3</f>
        <v>GREEN</v>
      </c>
      <c r="L41" s="44" t="str">
        <f>'D1  '!P3</f>
        <v>GREEN</v>
      </c>
      <c r="M41" s="44" t="str">
        <f>'D1  '!Q3</f>
        <v>GREEN</v>
      </c>
      <c r="N41" s="44" t="str">
        <f>'D1  '!R3</f>
        <v>GREEN</v>
      </c>
      <c r="O41" s="44" t="str">
        <f>'D1  '!S3</f>
        <v>NC</v>
      </c>
      <c r="P41" s="45" t="str">
        <f>'D1  '!T3</f>
        <v>NC</v>
      </c>
      <c r="Q41" s="21" t="str">
        <f t="shared" ref="Q41:Q42" si="0">IF(OR(B41="GREEN",B41="YELLOW"),"N","")</f>
        <v/>
      </c>
      <c r="R41" s="45" t="str">
        <f>'D1  '!C1</f>
        <v>20-071739</v>
      </c>
    </row>
    <row r="42" spans="1:18" ht="15.75" customHeight="1">
      <c r="A42" s="46" t="s">
        <v>68</v>
      </c>
      <c r="B42" s="47" t="str">
        <f>'D2 '!U3</f>
        <v>NC</v>
      </c>
      <c r="C42" s="48" t="str">
        <f>'D2 '!G3</f>
        <v>GREEN</v>
      </c>
      <c r="D42" s="48" t="str">
        <f>'D2 '!H3</f>
        <v>GREEN</v>
      </c>
      <c r="E42" s="48" t="str">
        <f>'D2 '!I3</f>
        <v>GREEN</v>
      </c>
      <c r="F42" s="48" t="str">
        <f>'D2 '!J3</f>
        <v>GREEN</v>
      </c>
      <c r="G42" s="48" t="str">
        <f>'D2 '!K3</f>
        <v>GREEN</v>
      </c>
      <c r="H42" s="48" t="str">
        <f>'D2 '!L3</f>
        <v>GREEN</v>
      </c>
      <c r="I42" s="48" t="str">
        <f>'D2 '!M3</f>
        <v>GREEN</v>
      </c>
      <c r="J42" s="48" t="str">
        <f>'D2 '!N3</f>
        <v>GREEN</v>
      </c>
      <c r="K42" s="48" t="str">
        <f>'D2 '!O3</f>
        <v>GREEN</v>
      </c>
      <c r="L42" s="48" t="str">
        <f>'D2 '!P3</f>
        <v>GREEN</v>
      </c>
      <c r="M42" s="48" t="str">
        <f>'D2 '!Q3</f>
        <v>GREEN</v>
      </c>
      <c r="N42" s="48" t="str">
        <f>'D2 '!R3</f>
        <v>GREEN</v>
      </c>
      <c r="O42" s="48" t="str">
        <f>'D2 '!S3</f>
        <v>NC</v>
      </c>
      <c r="P42" s="49" t="str">
        <f>'D2 '!T3</f>
        <v>NC</v>
      </c>
      <c r="Q42" s="21" t="str">
        <f t="shared" si="0"/>
        <v/>
      </c>
      <c r="R42" s="49" t="str">
        <f>'D2 '!C1</f>
        <v>20-071740</v>
      </c>
    </row>
    <row r="43" spans="1:18" ht="15.75" customHeight="1">
      <c r="A43" s="50" t="s">
        <v>69</v>
      </c>
      <c r="B43" s="51" t="str">
        <f>'D3 '!U3</f>
        <v>GREEN</v>
      </c>
      <c r="C43" s="52" t="str">
        <f>'D3 '!G3</f>
        <v>GREEN</v>
      </c>
      <c r="D43" s="52" t="str">
        <f>'D3 '!H3</f>
        <v>GREEN</v>
      </c>
      <c r="E43" s="52" t="str">
        <f>'D3 '!I3</f>
        <v>GREEN</v>
      </c>
      <c r="F43" s="52" t="str">
        <f>'D3 '!J3</f>
        <v>GREEN</v>
      </c>
      <c r="G43" s="52" t="str">
        <f>'D3 '!K3</f>
        <v>GREEN</v>
      </c>
      <c r="H43" s="52" t="str">
        <f>'D3 '!L3</f>
        <v>GREEN</v>
      </c>
      <c r="I43" s="52" t="str">
        <f>'D3 '!M3</f>
        <v>GREEN</v>
      </c>
      <c r="J43" s="52" t="str">
        <f>'D3 '!N3</f>
        <v>GREEN</v>
      </c>
      <c r="K43" s="52" t="str">
        <f>'D3 '!O3</f>
        <v>GREEN</v>
      </c>
      <c r="L43" s="52" t="str">
        <f>'D3 '!P3</f>
        <v>GREEN</v>
      </c>
      <c r="M43" s="52" t="str">
        <f>'D3 '!Q3</f>
        <v>GREEN</v>
      </c>
      <c r="N43" s="52" t="str">
        <f>'D3 '!R3</f>
        <v>GREEN</v>
      </c>
      <c r="O43" s="52" t="str">
        <f>'D3 '!S3</f>
        <v>GREEN</v>
      </c>
      <c r="P43" s="53" t="str">
        <f>'D3 '!T3</f>
        <v>GREEN</v>
      </c>
      <c r="Q43" s="54" t="s">
        <v>29</v>
      </c>
      <c r="R43" s="53" t="str">
        <f>'D3 '!C1</f>
        <v>20-071759</v>
      </c>
    </row>
    <row r="44" spans="1:18" ht="15.75" customHeight="1">
      <c r="A44" s="46" t="s">
        <v>70</v>
      </c>
      <c r="B44" s="47" t="str">
        <f>'D4 '!U3</f>
        <v>NC</v>
      </c>
      <c r="C44" s="48" t="str">
        <f>'D4 '!G3</f>
        <v>YELLOW</v>
      </c>
      <c r="D44" s="48" t="str">
        <f>'D4 '!H3</f>
        <v>GREEN</v>
      </c>
      <c r="E44" s="48" t="str">
        <f>'D4 '!I3</f>
        <v>GREEN</v>
      </c>
      <c r="F44" s="48" t="str">
        <f>'D4 '!J3</f>
        <v>GREEN</v>
      </c>
      <c r="G44" s="48" t="str">
        <f>'D4 '!K3</f>
        <v>GREEN</v>
      </c>
      <c r="H44" s="48" t="str">
        <f>'D4 '!L3</f>
        <v>GREEN</v>
      </c>
      <c r="I44" s="48" t="str">
        <f>'D4 '!M3</f>
        <v>GREEN</v>
      </c>
      <c r="J44" s="48" t="str">
        <f>'D4 '!N3</f>
        <v>GREEN</v>
      </c>
      <c r="K44" s="48" t="str">
        <f>'D4 '!O3</f>
        <v>GREEN</v>
      </c>
      <c r="L44" s="48" t="str">
        <f>'D4 '!P3</f>
        <v>GREEN</v>
      </c>
      <c r="M44" s="48" t="str">
        <f>'D4 '!Q3</f>
        <v>NC</v>
      </c>
      <c r="N44" s="48" t="str">
        <f>'D4 '!R3</f>
        <v>GREEN</v>
      </c>
      <c r="O44" s="48" t="str">
        <f>'D4 '!S3</f>
        <v>GREEN</v>
      </c>
      <c r="P44" s="49" t="str">
        <f>'D4 '!T3</f>
        <v>NC</v>
      </c>
      <c r="Q44" s="21" t="str">
        <f t="shared" ref="Q44:Q46" si="1">IF(OR(B44="GREEN",B44="YELLOW"),"N","")</f>
        <v/>
      </c>
      <c r="R44" s="49" t="str">
        <f>'D4 '!C1</f>
        <v>20-071745</v>
      </c>
    </row>
    <row r="45" spans="1:18" ht="15.75" customHeight="1">
      <c r="A45" s="46" t="s">
        <v>71</v>
      </c>
      <c r="B45" s="47" t="str">
        <f>'D5  '!U3</f>
        <v>NC</v>
      </c>
      <c r="C45" s="48" t="str">
        <f>'D5  '!G3</f>
        <v>GREEN</v>
      </c>
      <c r="D45" s="48" t="str">
        <f>'D5  '!H3</f>
        <v>GREEN</v>
      </c>
      <c r="E45" s="48" t="str">
        <f>'D5  '!I3</f>
        <v>GREEN</v>
      </c>
      <c r="F45" s="48" t="str">
        <f>'D5  '!J3</f>
        <v>GREEN</v>
      </c>
      <c r="G45" s="48" t="str">
        <f>'D5  '!K3</f>
        <v>GREEN</v>
      </c>
      <c r="H45" s="48" t="str">
        <f>'D5  '!L3</f>
        <v>GREEN</v>
      </c>
      <c r="I45" s="48" t="str">
        <f>'D5  '!M3</f>
        <v>GREEN</v>
      </c>
      <c r="J45" s="48" t="str">
        <f>'D5  '!N3</f>
        <v>GREEN</v>
      </c>
      <c r="K45" s="48" t="str">
        <f>'D5  '!O3</f>
        <v>GREEN</v>
      </c>
      <c r="L45" s="48" t="str">
        <f>'D5  '!P3</f>
        <v>GREEN</v>
      </c>
      <c r="M45" s="48" t="str">
        <f>'D5  '!Q3</f>
        <v>NC</v>
      </c>
      <c r="N45" s="48" t="str">
        <f>'D5  '!R3</f>
        <v>GREEN</v>
      </c>
      <c r="O45" s="48" t="str">
        <f>'D5  '!S3</f>
        <v>GREEN</v>
      </c>
      <c r="P45" s="49" t="str">
        <f>'D5  '!T3</f>
        <v>GREEN</v>
      </c>
      <c r="Q45" s="21" t="str">
        <f t="shared" si="1"/>
        <v/>
      </c>
      <c r="R45" s="49" t="str">
        <f>'D5  '!C1</f>
        <v>20-071746</v>
      </c>
    </row>
    <row r="46" spans="1:18" ht="15.75" customHeight="1">
      <c r="A46" s="46" t="s">
        <v>72</v>
      </c>
      <c r="B46" s="47" t="str">
        <f>'D6 '!U3</f>
        <v>GREEN</v>
      </c>
      <c r="C46" s="48" t="str">
        <f>'D6 '!G3</f>
        <v>GREEN</v>
      </c>
      <c r="D46" s="48" t="str">
        <f>'D6 '!H3</f>
        <v>GREEN</v>
      </c>
      <c r="E46" s="48" t="str">
        <f>'D6 '!I3</f>
        <v>GREEN</v>
      </c>
      <c r="F46" s="48" t="str">
        <f>'D6 '!J3</f>
        <v>GREEN</v>
      </c>
      <c r="G46" s="48" t="str">
        <f>'D6 '!K3</f>
        <v>GREEN</v>
      </c>
      <c r="H46" s="48" t="str">
        <f>'D6 '!L3</f>
        <v>GREEN</v>
      </c>
      <c r="I46" s="48" t="str">
        <f>'D6 '!M3</f>
        <v>GREEN</v>
      </c>
      <c r="J46" s="48" t="str">
        <f>'D6 '!N3</f>
        <v>GREEN</v>
      </c>
      <c r="K46" s="48" t="str">
        <f>'D6 '!O3</f>
        <v>GREEN</v>
      </c>
      <c r="L46" s="48" t="str">
        <f>'D6 '!P3</f>
        <v>GREEN</v>
      </c>
      <c r="M46" s="48" t="str">
        <f>'D6 '!Q3</f>
        <v>GREEN</v>
      </c>
      <c r="N46" s="48" t="str">
        <f>'D6 '!R3</f>
        <v>GREEN</v>
      </c>
      <c r="O46" s="48" t="str">
        <f>'D6 '!S3</f>
        <v>GREEN</v>
      </c>
      <c r="P46" s="49" t="str">
        <f>'D6 '!T3</f>
        <v>GREEN</v>
      </c>
      <c r="Q46" s="21" t="str">
        <f t="shared" si="1"/>
        <v>N</v>
      </c>
      <c r="R46" s="49" t="str">
        <f>'D6 '!C1</f>
        <v>20-071747</v>
      </c>
    </row>
    <row r="47" spans="1:18" ht="15.75" customHeight="1">
      <c r="A47" s="46" t="s">
        <v>73</v>
      </c>
      <c r="B47" s="55" t="str">
        <f>'D7  '!U3</f>
        <v>GREEN</v>
      </c>
      <c r="C47" s="56" t="str">
        <f>'D7  '!G3</f>
        <v>GREEN</v>
      </c>
      <c r="D47" s="56" t="str">
        <f>'D7  '!H3</f>
        <v>GREEN</v>
      </c>
      <c r="E47" s="56" t="str">
        <f>'D7  '!I3</f>
        <v>GREEN</v>
      </c>
      <c r="F47" s="56" t="str">
        <f>'D7  '!J3</f>
        <v>GREEN</v>
      </c>
      <c r="G47" s="56" t="str">
        <f>'D7  '!K3</f>
        <v>GREEN</v>
      </c>
      <c r="H47" s="56" t="str">
        <f>'D7  '!L3</f>
        <v>GREEN</v>
      </c>
      <c r="I47" s="56" t="str">
        <f>'D7  '!M3</f>
        <v>GREEN</v>
      </c>
      <c r="J47" s="56" t="str">
        <f>'D7  '!N3</f>
        <v>GREEN</v>
      </c>
      <c r="K47" s="56" t="str">
        <f>'D7  '!O3</f>
        <v>GREEN</v>
      </c>
      <c r="L47" s="56" t="str">
        <f>'D7  '!P3</f>
        <v>GREEN</v>
      </c>
      <c r="M47" s="56" t="str">
        <f>'D7  '!Q3</f>
        <v>GREEN</v>
      </c>
      <c r="N47" s="56" t="str">
        <f>'D7  '!R3</f>
        <v>GREEN</v>
      </c>
      <c r="O47" s="56" t="str">
        <f>'D7  '!S3</f>
        <v>GREEN</v>
      </c>
      <c r="P47" s="57" t="str">
        <f>'D7  '!T3</f>
        <v>GREEN</v>
      </c>
      <c r="Q47" s="16" t="s">
        <v>29</v>
      </c>
      <c r="R47" s="57" t="str">
        <f>'D7  '!C1</f>
        <v>20-071752</v>
      </c>
    </row>
    <row r="48" spans="1:18" ht="15.75" customHeight="1">
      <c r="A48" s="58" t="s">
        <v>74</v>
      </c>
      <c r="B48" s="59" t="str">
        <f>'D8 '!U3</f>
        <v>YELLOW</v>
      </c>
      <c r="C48" s="60" t="str">
        <f>'D8 '!G3</f>
        <v>YELLOW</v>
      </c>
      <c r="D48" s="60" t="str">
        <f>'D8 '!H3</f>
        <v>GREEN</v>
      </c>
      <c r="E48" s="60" t="str">
        <f>'D8 '!I3</f>
        <v>GREEN</v>
      </c>
      <c r="F48" s="60" t="str">
        <f>'D8 '!J3</f>
        <v>GREEN</v>
      </c>
      <c r="G48" s="60" t="str">
        <f>'D8 '!K3</f>
        <v>GREEN</v>
      </c>
      <c r="H48" s="60" t="str">
        <f>'D8 '!L3</f>
        <v>GREEN</v>
      </c>
      <c r="I48" s="61" t="str">
        <f>'D8 '!M3</f>
        <v>GREEN</v>
      </c>
      <c r="J48" s="60" t="str">
        <f>'D8 '!N3</f>
        <v>GREEN</v>
      </c>
      <c r="K48" s="60" t="str">
        <f>'D8 '!O3</f>
        <v>GREEN</v>
      </c>
      <c r="L48" s="60" t="str">
        <f>'D8 '!P3</f>
        <v>GREEN</v>
      </c>
      <c r="M48" s="60" t="str">
        <f>'D8 '!Q3</f>
        <v>GREEN</v>
      </c>
      <c r="N48" s="60" t="str">
        <f>'D8 '!R3</f>
        <v>GREEN</v>
      </c>
      <c r="O48" s="60" t="str">
        <f>'D8 '!S3</f>
        <v>GREEN</v>
      </c>
      <c r="P48" s="62" t="str">
        <f>'D8 '!T3</f>
        <v>GREEN</v>
      </c>
      <c r="Q48" s="16" t="s">
        <v>29</v>
      </c>
      <c r="R48" s="62" t="str">
        <f>'D8 '!C1</f>
        <v xml:space="preserve"> </v>
      </c>
    </row>
    <row r="49" spans="1:19" ht="15.75" customHeight="1">
      <c r="A49" s="63" t="s">
        <v>75</v>
      </c>
      <c r="B49" s="64" t="str">
        <f>'D9  '!U3</f>
        <v>NC</v>
      </c>
      <c r="C49" s="65" t="str">
        <f>'D9  '!G3</f>
        <v>NC</v>
      </c>
      <c r="D49" s="65" t="str">
        <f>'D9  '!H3</f>
        <v>YELLOW</v>
      </c>
      <c r="E49" s="65" t="str">
        <f>'D9  '!I3</f>
        <v>GREEN</v>
      </c>
      <c r="F49" s="65" t="str">
        <f>'D9  '!J3</f>
        <v>GREEN</v>
      </c>
      <c r="G49" s="65" t="str">
        <f>'D9  '!K3</f>
        <v>GREEN</v>
      </c>
      <c r="H49" s="65" t="str">
        <f>'D9  '!L3</f>
        <v>GREEN</v>
      </c>
      <c r="I49" s="66" t="str">
        <f>'D9  '!M3</f>
        <v>NC</v>
      </c>
      <c r="J49" s="65" t="str">
        <f>'D9  '!N3</f>
        <v>GREEN</v>
      </c>
      <c r="K49" s="65" t="str">
        <f>'D9  '!O3</f>
        <v>NC</v>
      </c>
      <c r="L49" s="65" t="str">
        <f>'D9  '!P3</f>
        <v>NC</v>
      </c>
      <c r="M49" s="65" t="str">
        <f>'D9  '!Q3</f>
        <v>NC</v>
      </c>
      <c r="N49" s="65" t="str">
        <f>'D9  '!R3</f>
        <v>GREEN</v>
      </c>
      <c r="O49" s="65" t="str">
        <f>'D9  '!S3</f>
        <v>NC</v>
      </c>
      <c r="P49" s="67" t="str">
        <f>'D9  '!T3</f>
        <v>GREEN</v>
      </c>
      <c r="Q49" s="21" t="str">
        <f t="shared" ref="Q49:Q54" si="2">IF(OR(B49="GREEN",B49="YELLOW"),"N","")</f>
        <v/>
      </c>
      <c r="R49" s="67" t="str">
        <f>'D9  '!C1</f>
        <v>20-071754</v>
      </c>
    </row>
    <row r="50" spans="1:19" ht="15.75" customHeight="1">
      <c r="A50" s="46" t="s">
        <v>76</v>
      </c>
      <c r="B50" s="47" t="str">
        <f>'D10'!U3</f>
        <v>NC</v>
      </c>
      <c r="C50" s="48" t="str">
        <f>'D10'!G3</f>
        <v>GREEN</v>
      </c>
      <c r="D50" s="48" t="str">
        <f>'D10'!H3</f>
        <v>GREEN</v>
      </c>
      <c r="E50" s="48" t="str">
        <f>'D10'!I3</f>
        <v>GREEN</v>
      </c>
      <c r="F50" s="48" t="str">
        <f>'D10'!J3</f>
        <v>GREEN</v>
      </c>
      <c r="G50" s="48" t="str">
        <f>'D10'!K3</f>
        <v>GREEN</v>
      </c>
      <c r="H50" s="48" t="str">
        <f>'D10'!L3</f>
        <v>GREEN</v>
      </c>
      <c r="I50" s="48" t="str">
        <f>'D10'!M3</f>
        <v>GREEN</v>
      </c>
      <c r="J50" s="48" t="str">
        <f>'D10'!N3</f>
        <v>GREEN</v>
      </c>
      <c r="K50" s="48" t="str">
        <f>'D10'!O3</f>
        <v>GREEN</v>
      </c>
      <c r="L50" s="48" t="str">
        <f>'D10'!P3</f>
        <v>GREEN</v>
      </c>
      <c r="M50" s="48" t="str">
        <f>'D10'!Q3</f>
        <v>GREEN</v>
      </c>
      <c r="N50" s="48" t="str">
        <f>'D10'!R3</f>
        <v>GREEN</v>
      </c>
      <c r="O50" s="48" t="str">
        <f>'D10'!S3</f>
        <v>NC</v>
      </c>
      <c r="P50" s="49" t="str">
        <f>'D10'!T3</f>
        <v>NC</v>
      </c>
      <c r="Q50" s="21" t="str">
        <f t="shared" si="2"/>
        <v/>
      </c>
      <c r="R50" s="49" t="str">
        <f>'D10'!C1</f>
        <v>20-071755</v>
      </c>
    </row>
    <row r="51" spans="1:19" ht="15.75" customHeight="1">
      <c r="A51" s="46" t="s">
        <v>77</v>
      </c>
      <c r="B51" s="47" t="str">
        <f>'D11 '!U3</f>
        <v>NC</v>
      </c>
      <c r="C51" s="48" t="str">
        <f>'D11 '!G3</f>
        <v>GREEN</v>
      </c>
      <c r="D51" s="48" t="str">
        <f>'D11 '!H3</f>
        <v>GREEN</v>
      </c>
      <c r="E51" s="48" t="str">
        <f>'D11 '!I3</f>
        <v>GREEN</v>
      </c>
      <c r="F51" s="48" t="str">
        <f>'D11 '!J3</f>
        <v>GREEN</v>
      </c>
      <c r="G51" s="48" t="str">
        <f>'D11 '!K3</f>
        <v>GREEN</v>
      </c>
      <c r="H51" s="48" t="str">
        <f>'D11 '!L3</f>
        <v>GREEN</v>
      </c>
      <c r="I51" s="48" t="str">
        <f>'D11 '!M3</f>
        <v>NC</v>
      </c>
      <c r="J51" s="48" t="str">
        <f>'D11 '!N3</f>
        <v>GREEN</v>
      </c>
      <c r="K51" s="48" t="str">
        <f>'D11 '!O3</f>
        <v>GREEN</v>
      </c>
      <c r="L51" s="48" t="str">
        <f>'D11 '!P3</f>
        <v>NC</v>
      </c>
      <c r="M51" s="48" t="str">
        <f>'D11 '!Q3</f>
        <v>GREEN</v>
      </c>
      <c r="N51" s="48" t="str">
        <f>'D11 '!R3</f>
        <v>GREEN</v>
      </c>
      <c r="O51" s="48" t="str">
        <f>'D11 '!S3</f>
        <v>NC</v>
      </c>
      <c r="P51" s="49" t="str">
        <f>'D11 '!T3</f>
        <v>NC</v>
      </c>
      <c r="Q51" s="21" t="str">
        <f t="shared" si="2"/>
        <v/>
      </c>
      <c r="R51" s="68" t="str">
        <f>'D11 '!C1</f>
        <v>20-072065</v>
      </c>
    </row>
    <row r="52" spans="1:19" ht="15.75" customHeight="1">
      <c r="A52" s="46" t="s">
        <v>78</v>
      </c>
      <c r="B52" s="47" t="str">
        <f>'D12 '!U3</f>
        <v>NC</v>
      </c>
      <c r="C52" s="48" t="str">
        <f>'D12 '!G3</f>
        <v>NC</v>
      </c>
      <c r="D52" s="48" t="str">
        <f>'D12 '!H3</f>
        <v>NC</v>
      </c>
      <c r="E52" s="48" t="str">
        <f>'D12 '!I3</f>
        <v>NC</v>
      </c>
      <c r="F52" s="48" t="str">
        <f>'D12 '!J3</f>
        <v>NC</v>
      </c>
      <c r="G52" s="48" t="str">
        <f>'D12 '!K3</f>
        <v>GREEN</v>
      </c>
      <c r="H52" s="48" t="str">
        <f>'D12 '!L3</f>
        <v>GREEN</v>
      </c>
      <c r="I52" s="48" t="str">
        <f>'D12 '!M3</f>
        <v>NC</v>
      </c>
      <c r="J52" s="48" t="str">
        <f>'D12 '!N3</f>
        <v>GREEN</v>
      </c>
      <c r="K52" s="48" t="str">
        <f>'D12 '!O3</f>
        <v>NC</v>
      </c>
      <c r="L52" s="48" t="str">
        <f>'D12 '!P3</f>
        <v>NC</v>
      </c>
      <c r="M52" s="48" t="str">
        <f>'D12 '!Q3</f>
        <v>NC</v>
      </c>
      <c r="N52" s="48" t="str">
        <f>'D12 '!R3</f>
        <v>NC</v>
      </c>
      <c r="O52" s="48" t="str">
        <f>'D12 '!S3</f>
        <v>RED</v>
      </c>
      <c r="P52" s="69" t="str">
        <f>'D12 '!T3</f>
        <v>NC</v>
      </c>
      <c r="Q52" s="18" t="str">
        <f t="shared" si="2"/>
        <v/>
      </c>
      <c r="R52" s="49" t="str">
        <f>'D12 '!C1</f>
        <v>20-072066</v>
      </c>
    </row>
    <row r="53" spans="1:19" ht="15.75" customHeight="1">
      <c r="A53" s="46" t="s">
        <v>79</v>
      </c>
      <c r="B53" s="47" t="str">
        <f>'D13 '!U3</f>
        <v>NC</v>
      </c>
      <c r="C53" s="48" t="str">
        <f>'D13 '!G3</f>
        <v>NC</v>
      </c>
      <c r="D53" s="48" t="str">
        <f>'D13 '!H3</f>
        <v>NC</v>
      </c>
      <c r="E53" s="48" t="str">
        <f>'D13 '!I3</f>
        <v>NC</v>
      </c>
      <c r="F53" s="48" t="str">
        <f>'D13 '!J3</f>
        <v>NC</v>
      </c>
      <c r="G53" s="48" t="str">
        <f>'D13 '!K3</f>
        <v>GREEN</v>
      </c>
      <c r="H53" s="48" t="str">
        <f>'D13 '!L3</f>
        <v>GREEN</v>
      </c>
      <c r="I53" s="48" t="str">
        <f>'D13 '!M3</f>
        <v>NC</v>
      </c>
      <c r="J53" s="48" t="str">
        <f>'D13 '!N3</f>
        <v>GREEN</v>
      </c>
      <c r="K53" s="48" t="str">
        <f>'D13 '!O3</f>
        <v>NC</v>
      </c>
      <c r="L53" s="48" t="str">
        <f>'D13 '!P3</f>
        <v>NC</v>
      </c>
      <c r="M53" s="48" t="str">
        <f>'D13 '!Q3</f>
        <v>GREEN</v>
      </c>
      <c r="N53" s="48" t="str">
        <f>'D13 '!R3</f>
        <v>NC</v>
      </c>
      <c r="O53" s="48" t="str">
        <f>'D13 '!S3</f>
        <v>GREEN</v>
      </c>
      <c r="P53" s="49" t="str">
        <f>'D13 '!T3</f>
        <v>NC</v>
      </c>
      <c r="Q53" s="21" t="str">
        <f t="shared" si="2"/>
        <v/>
      </c>
      <c r="R53" s="68" t="str">
        <f>'D13 '!C1</f>
        <v>20-072067</v>
      </c>
    </row>
    <row r="54" spans="1:19" ht="15.75" customHeight="1">
      <c r="A54" s="46" t="s">
        <v>80</v>
      </c>
      <c r="B54" s="47" t="str">
        <f>'D14 '!U3</f>
        <v>NC</v>
      </c>
      <c r="C54" s="48" t="str">
        <f>'D14 '!G3</f>
        <v>NC</v>
      </c>
      <c r="D54" s="48" t="str">
        <f>'D14 '!H3</f>
        <v>NC</v>
      </c>
      <c r="E54" s="48" t="str">
        <f>'D14 '!I3</f>
        <v>NC</v>
      </c>
      <c r="F54" s="48" t="str">
        <f>'D14 '!J3</f>
        <v>NC</v>
      </c>
      <c r="G54" s="48" t="str">
        <f>'D14 '!K3</f>
        <v>GREEN</v>
      </c>
      <c r="H54" s="48" t="str">
        <f>'D14 '!L3</f>
        <v>GREEN</v>
      </c>
      <c r="I54" s="48" t="str">
        <f>'D14 '!M3</f>
        <v>NC</v>
      </c>
      <c r="J54" s="48" t="str">
        <f>'D14 '!N3</f>
        <v>GREEN</v>
      </c>
      <c r="K54" s="48" t="str">
        <f>'D14 '!O3</f>
        <v>NC</v>
      </c>
      <c r="L54" s="48" t="str">
        <f>'D14 '!P3</f>
        <v>NC</v>
      </c>
      <c r="M54" s="48" t="str">
        <f>'D14 '!Q3</f>
        <v>NC</v>
      </c>
      <c r="N54" s="48" t="str">
        <f>'D14 '!R3</f>
        <v>NC</v>
      </c>
      <c r="O54" s="48" t="str">
        <f>'D14 '!S3</f>
        <v>NC</v>
      </c>
      <c r="P54" s="48" t="str">
        <f>'D14 '!T3</f>
        <v>NC</v>
      </c>
      <c r="Q54" s="18" t="str">
        <f t="shared" si="2"/>
        <v/>
      </c>
      <c r="R54" s="48" t="str">
        <f>'D14 '!C1</f>
        <v>20-072080</v>
      </c>
    </row>
    <row r="55" spans="1:19" ht="15.75" customHeight="1">
      <c r="B55" s="70"/>
      <c r="C55" s="70"/>
      <c r="D55" s="70"/>
      <c r="E55" s="70"/>
      <c r="F55" s="70"/>
      <c r="G55" s="70"/>
      <c r="H55" s="70"/>
      <c r="I55" s="70"/>
      <c r="J55" s="70"/>
      <c r="K55" s="70"/>
      <c r="L55" s="70"/>
      <c r="M55" s="70"/>
      <c r="N55" s="70"/>
    </row>
    <row r="56" spans="1:19" ht="15.75" customHeight="1">
      <c r="B56" s="70"/>
      <c r="C56" s="70"/>
      <c r="D56" s="70"/>
      <c r="E56" s="70"/>
      <c r="F56" s="70"/>
      <c r="G56" s="70"/>
      <c r="H56" s="70"/>
      <c r="I56" s="70"/>
      <c r="J56" s="70"/>
      <c r="K56" s="70"/>
      <c r="L56" s="70"/>
      <c r="M56" s="70"/>
      <c r="N56" s="70"/>
      <c r="S56" s="1" t="s">
        <v>81</v>
      </c>
    </row>
    <row r="57" spans="1:19" ht="33" customHeight="1">
      <c r="A57" s="307" t="s">
        <v>82</v>
      </c>
      <c r="B57" s="308"/>
      <c r="C57" s="308"/>
      <c r="D57" s="308"/>
      <c r="E57" s="308"/>
      <c r="F57" s="308"/>
      <c r="G57" s="308"/>
      <c r="H57" s="308"/>
      <c r="I57" s="308"/>
      <c r="J57" s="308"/>
      <c r="K57" s="308"/>
      <c r="L57" s="308"/>
      <c r="M57" s="308"/>
      <c r="N57" s="308"/>
      <c r="O57" s="308"/>
      <c r="P57" s="309"/>
    </row>
    <row r="58" spans="1:19" ht="15.75" customHeight="1">
      <c r="A58" s="5" t="s">
        <v>10</v>
      </c>
      <c r="B58" s="6" t="s">
        <v>11</v>
      </c>
      <c r="C58" s="7" t="s">
        <v>12</v>
      </c>
      <c r="D58" s="8" t="s">
        <v>13</v>
      </c>
      <c r="E58" s="8" t="s">
        <v>15</v>
      </c>
      <c r="F58" s="8" t="s">
        <v>16</v>
      </c>
      <c r="G58" s="8" t="s">
        <v>17</v>
      </c>
      <c r="H58" s="8" t="s">
        <v>18</v>
      </c>
      <c r="I58" s="8" t="s">
        <v>19</v>
      </c>
      <c r="J58" s="8" t="s">
        <v>21</v>
      </c>
      <c r="K58" s="8" t="s">
        <v>22</v>
      </c>
      <c r="L58" s="8" t="s">
        <v>23</v>
      </c>
      <c r="M58" s="8" t="s">
        <v>24</v>
      </c>
      <c r="N58" s="71" t="s">
        <v>25</v>
      </c>
      <c r="O58" s="72" t="s">
        <v>26</v>
      </c>
      <c r="P58" s="9" t="s">
        <v>27</v>
      </c>
    </row>
    <row r="59" spans="1:19" ht="15.75" customHeight="1">
      <c r="A59" s="73" t="s">
        <v>83</v>
      </c>
      <c r="B59" s="12" t="str">
        <f>'B19  '!S3</f>
        <v>GREEN</v>
      </c>
      <c r="C59" s="13" t="str">
        <f>'B19  '!G3</f>
        <v>GREEN</v>
      </c>
      <c r="D59" s="13" t="str">
        <f>'B19  '!H3</f>
        <v>GREEN</v>
      </c>
      <c r="E59" s="13" t="str">
        <f>'B19  '!I3</f>
        <v>GREEN</v>
      </c>
      <c r="F59" s="13" t="str">
        <f>'B19  '!J3</f>
        <v>GREEN</v>
      </c>
      <c r="G59" s="13" t="str">
        <f>'B19  '!K3</f>
        <v>GREEN</v>
      </c>
      <c r="H59" s="13" t="str">
        <f>'B19  '!L3</f>
        <v>GREEN</v>
      </c>
      <c r="I59" s="13" t="str">
        <f>'B19  '!M3</f>
        <v>GREEN</v>
      </c>
      <c r="J59" s="13" t="str">
        <f>'B19  '!N3</f>
        <v>GREEN</v>
      </c>
      <c r="K59" s="13" t="str">
        <f>'B19  '!O3</f>
        <v>GREEN</v>
      </c>
      <c r="L59" s="13" t="str">
        <f>'B19  '!P3</f>
        <v>GREEN</v>
      </c>
      <c r="M59" s="74"/>
      <c r="N59" s="75" t="str">
        <f>'B19  '!R3</f>
        <v>GREEN</v>
      </c>
      <c r="O59" s="21" t="str">
        <f t="shared" ref="O59:O64" si="3">IF(OR(B59="GREEN",B59="YELLOW"),"N","")</f>
        <v>N</v>
      </c>
      <c r="P59" s="21" t="str">
        <f>'B19  '!C1</f>
        <v>20-068914</v>
      </c>
    </row>
    <row r="60" spans="1:19" ht="15.75" customHeight="1">
      <c r="A60" s="73" t="s">
        <v>84</v>
      </c>
      <c r="B60" s="18" t="str">
        <f>'B20  '!S3</f>
        <v>GREEN</v>
      </c>
      <c r="C60" s="19" t="str">
        <f>'B20  '!G3</f>
        <v>GREEN</v>
      </c>
      <c r="D60" s="19" t="str">
        <f>'B20  '!H3</f>
        <v>GREEN</v>
      </c>
      <c r="E60" s="19" t="str">
        <f>'B20  '!I3</f>
        <v>GREEN</v>
      </c>
      <c r="F60" s="19" t="str">
        <f>'B20  '!J3</f>
        <v>GREEN</v>
      </c>
      <c r="G60" s="19" t="str">
        <f>'B20  '!K3</f>
        <v>GREEN</v>
      </c>
      <c r="H60" s="19" t="str">
        <f>'B20  '!L3</f>
        <v>GREEN</v>
      </c>
      <c r="I60" s="19" t="str">
        <f>'B20  '!M3</f>
        <v>GREEN</v>
      </c>
      <c r="J60" s="19" t="str">
        <f>'B20  '!N3</f>
        <v>GREEN</v>
      </c>
      <c r="K60" s="19" t="str">
        <f>'B20  '!O3</f>
        <v>GREEN</v>
      </c>
      <c r="L60" s="19" t="str">
        <f>'B20  '!P3</f>
        <v>GREEN</v>
      </c>
      <c r="M60" s="19" t="str">
        <f>'B20  '!Q3</f>
        <v>GREEN</v>
      </c>
      <c r="N60" s="76" t="str">
        <f>'B20  '!R3</f>
        <v>GREEN</v>
      </c>
      <c r="O60" s="21" t="str">
        <f t="shared" si="3"/>
        <v>N</v>
      </c>
      <c r="P60" s="21" t="str">
        <f>'B20  '!C1</f>
        <v>20-068915</v>
      </c>
    </row>
    <row r="61" spans="1:19" ht="15.75" customHeight="1">
      <c r="A61" s="73" t="s">
        <v>85</v>
      </c>
      <c r="B61" s="18" t="str">
        <f>'B21 '!S3</f>
        <v>GREEN</v>
      </c>
      <c r="C61" s="19" t="str">
        <f>'B21 '!G3</f>
        <v>GREEN</v>
      </c>
      <c r="D61" s="19" t="str">
        <f>'B21 '!H3</f>
        <v>GREEN</v>
      </c>
      <c r="E61" s="19" t="str">
        <f>'B21 '!I3</f>
        <v>GREEN</v>
      </c>
      <c r="F61" s="19" t="str">
        <f>'B21 '!J3</f>
        <v>GREEN</v>
      </c>
      <c r="G61" s="19" t="str">
        <f>'B21 '!K3</f>
        <v>GREEN</v>
      </c>
      <c r="H61" s="19" t="str">
        <f>'B21 '!L3</f>
        <v>GREEN</v>
      </c>
      <c r="I61" s="19" t="str">
        <f>'B21 '!M3</f>
        <v>GREEN</v>
      </c>
      <c r="J61" s="19" t="str">
        <f>'B21 '!N3</f>
        <v>GREEN</v>
      </c>
      <c r="K61" s="19" t="str">
        <f>'B21 '!O3</f>
        <v>GREEN</v>
      </c>
      <c r="L61" s="19" t="str">
        <f>'B21 '!P3</f>
        <v>GREEN</v>
      </c>
      <c r="M61" s="19" t="str">
        <f>'B21 '!Q3</f>
        <v>GREEN</v>
      </c>
      <c r="N61" s="76" t="str">
        <f>'B21 '!R3</f>
        <v>GREEN</v>
      </c>
      <c r="O61" s="21" t="str">
        <f t="shared" si="3"/>
        <v>N</v>
      </c>
      <c r="P61" s="21" t="str">
        <f>'B21 '!C1</f>
        <v>20-068916</v>
      </c>
    </row>
    <row r="62" spans="1:19" ht="15.75" customHeight="1">
      <c r="A62" s="77" t="s">
        <v>86</v>
      </c>
      <c r="B62" s="35" t="str">
        <f>'B22 '!S3</f>
        <v>GREEN</v>
      </c>
      <c r="C62" s="36" t="str">
        <f>'B22 '!G3</f>
        <v>GREEN</v>
      </c>
      <c r="D62" s="36" t="str">
        <f>'B22 '!H3</f>
        <v>GREEN</v>
      </c>
      <c r="E62" s="36" t="str">
        <f>'B22 '!I3</f>
        <v>GREEN</v>
      </c>
      <c r="F62" s="36" t="str">
        <f>'B22 '!J3</f>
        <v>GREEN</v>
      </c>
      <c r="G62" s="36" t="str">
        <f>'B22 '!K3</f>
        <v>GREEN</v>
      </c>
      <c r="H62" s="36" t="str">
        <f>'B22 '!L3</f>
        <v>GREEN</v>
      </c>
      <c r="I62" s="36" t="str">
        <f>'B22 '!M3</f>
        <v>GREEN</v>
      </c>
      <c r="J62" s="36" t="str">
        <f>'B22 '!N3</f>
        <v>GREEN</v>
      </c>
      <c r="K62" s="36" t="str">
        <f>'B22 '!O3</f>
        <v>GREEN</v>
      </c>
      <c r="L62" s="36" t="str">
        <f>'B22 '!P3</f>
        <v>GREEN</v>
      </c>
      <c r="M62" s="36" t="str">
        <f>'B22 '!Q3</f>
        <v>GREEN</v>
      </c>
      <c r="N62" s="78" t="str">
        <f>'B22 '!R3</f>
        <v>GREEN</v>
      </c>
      <c r="O62" s="21" t="str">
        <f t="shared" si="3"/>
        <v>N</v>
      </c>
      <c r="P62" s="21" t="str">
        <f>'B22 '!C1</f>
        <v>20-068916</v>
      </c>
    </row>
    <row r="63" spans="1:19" ht="15.75" customHeight="1">
      <c r="A63" s="79" t="s">
        <v>87</v>
      </c>
      <c r="B63" s="80" t="str">
        <f>'C14  '!S3</f>
        <v>NC</v>
      </c>
      <c r="C63" s="81" t="str">
        <f>'C14  '!G3</f>
        <v>GREEN</v>
      </c>
      <c r="D63" s="81" t="str">
        <f>'C14  '!H3</f>
        <v>GREEN</v>
      </c>
      <c r="E63" s="81" t="str">
        <f>'C14  '!I3</f>
        <v>GREEN</v>
      </c>
      <c r="F63" s="81" t="str">
        <f>'C14  '!J3</f>
        <v>GREEN</v>
      </c>
      <c r="G63" s="81" t="str">
        <f>'C14  '!K3</f>
        <v>GREEN</v>
      </c>
      <c r="H63" s="81" t="str">
        <f>'C14  '!L3</f>
        <v>GREEN</v>
      </c>
      <c r="I63" s="81" t="str">
        <f>'C14  '!M3</f>
        <v>GREEN</v>
      </c>
      <c r="J63" s="81" t="str">
        <f>'C14  '!N3</f>
        <v>GREEN</v>
      </c>
      <c r="K63" s="81" t="str">
        <f>'C14  '!O3</f>
        <v>GREEN</v>
      </c>
      <c r="L63" s="81" t="str">
        <f>'C14  '!P3</f>
        <v>GREEN</v>
      </c>
      <c r="M63" s="81" t="str">
        <f>'C14  '!Q3</f>
        <v>NC</v>
      </c>
      <c r="N63" s="82" t="str">
        <f>'C14  '!R3</f>
        <v>GREEN</v>
      </c>
      <c r="O63" s="21" t="str">
        <f t="shared" si="3"/>
        <v/>
      </c>
      <c r="P63" s="21" t="str">
        <f>'C14  '!C1</f>
        <v>20-069011</v>
      </c>
    </row>
    <row r="64" spans="1:19" ht="15.75" customHeight="1">
      <c r="A64" s="79" t="s">
        <v>88</v>
      </c>
      <c r="B64" s="80" t="str">
        <f>'D15  081 WSC'!S3</f>
        <v>NC</v>
      </c>
      <c r="C64" s="81" t="str">
        <f>'D15  081 WSC'!G3</f>
        <v>GREEN</v>
      </c>
      <c r="D64" s="81" t="str">
        <f>'D15  081 WSC'!H3</f>
        <v>NC</v>
      </c>
      <c r="E64" s="81" t="str">
        <f>'D15  081 WSC'!I3</f>
        <v>GREEN</v>
      </c>
      <c r="F64" s="81" t="str">
        <f>'D15  081 WSC'!J3</f>
        <v>GREEN</v>
      </c>
      <c r="G64" s="81" t="str">
        <f>'D15  081 WSC'!K3</f>
        <v>GREEN</v>
      </c>
      <c r="H64" s="81" t="str">
        <f>'D15  081 WSC'!L3</f>
        <v>NC</v>
      </c>
      <c r="I64" s="81" t="str">
        <f>'D15  081 WSC'!M3</f>
        <v>NC</v>
      </c>
      <c r="J64" s="81" t="str">
        <f>'D15  081 WSC'!N3</f>
        <v>NC</v>
      </c>
      <c r="K64" s="81" t="str">
        <f>'D15  081 WSC'!O3</f>
        <v>GREEN</v>
      </c>
      <c r="L64" s="81" t="str">
        <f>'D15  081 WSC'!P3</f>
        <v>NC</v>
      </c>
      <c r="M64" s="81" t="str">
        <f>'D15  081 WSC'!O3</f>
        <v>GREEN</v>
      </c>
      <c r="N64" s="82" t="str">
        <f>'D15  081 WSC'!R3</f>
        <v>GREEN</v>
      </c>
      <c r="O64" s="21" t="str">
        <f t="shared" si="3"/>
        <v/>
      </c>
      <c r="P64" s="21" t="str">
        <f>'D15  081 WSC'!C1</f>
        <v>20-072081</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2">
    <mergeCell ref="A1:R1"/>
    <mergeCell ref="A57:P57"/>
  </mergeCells>
  <conditionalFormatting sqref="B3:R54 B59:P64">
    <cfRule type="cellIs" dxfId="3" priority="1" operator="equal">
      <formula>"RED"</formula>
    </cfRule>
  </conditionalFormatting>
  <conditionalFormatting sqref="B3:R54 B59:P64">
    <cfRule type="cellIs" dxfId="2" priority="2" operator="equal">
      <formula>"YELLOW"</formula>
    </cfRule>
  </conditionalFormatting>
  <conditionalFormatting sqref="B3:R54 B59:P64">
    <cfRule type="cellIs" dxfId="1" priority="3" operator="equal">
      <formula>"GREEN"</formula>
    </cfRule>
  </conditionalFormatting>
  <conditionalFormatting sqref="Q2:Q985 O58:O64 P59:P64">
    <cfRule type="cellIs" dxfId="0" priority="4" operator="equal">
      <formula>"Y"</formula>
    </cfRule>
  </conditionalFormatting>
  <pageMargins left="0.7" right="0.7" top="0.75" bottom="0.75" header="0" footer="0"/>
  <pageSetup paperSize="3" scale="11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21" customHeight="1">
      <c r="A1" s="244" t="e">
        <f>#REF!</f>
        <v>#REF!</v>
      </c>
      <c r="B1" s="84" t="s">
        <v>171</v>
      </c>
      <c r="C1" s="310" t="s">
        <v>244</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43.2">
      <c r="A4" s="147" t="s">
        <v>99</v>
      </c>
      <c r="B4" s="188" t="s">
        <v>100</v>
      </c>
      <c r="C4" s="148" t="s">
        <v>245</v>
      </c>
      <c r="D4" s="190"/>
      <c r="E4" s="87"/>
      <c r="F4" s="103">
        <v>1</v>
      </c>
      <c r="G4" s="91"/>
      <c r="H4" s="91"/>
      <c r="I4" s="91"/>
      <c r="J4" s="91"/>
      <c r="K4" s="91"/>
      <c r="L4" s="91"/>
      <c r="M4" s="91"/>
      <c r="N4" s="91"/>
      <c r="O4" s="91"/>
      <c r="P4" s="91"/>
      <c r="Q4" s="91"/>
      <c r="R4" s="91"/>
      <c r="S4" s="91"/>
      <c r="T4" s="91"/>
      <c r="U4" s="91"/>
    </row>
    <row r="5" spans="1:22" ht="28.2">
      <c r="A5" s="147" t="s">
        <v>102</v>
      </c>
      <c r="B5" s="188" t="s">
        <v>100</v>
      </c>
      <c r="C5" s="188" t="s">
        <v>121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8" t="s">
        <v>121</v>
      </c>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t="s">
        <v>121</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218">
        <v>1</v>
      </c>
      <c r="G19" s="91"/>
      <c r="H19" s="91"/>
      <c r="I19" s="91"/>
      <c r="J19" s="91"/>
      <c r="K19" s="91"/>
      <c r="L19" s="91"/>
      <c r="M19" s="91"/>
      <c r="N19" s="91"/>
      <c r="O19" s="91"/>
      <c r="P19" s="91"/>
      <c r="Q19" s="91"/>
      <c r="R19" s="91"/>
      <c r="S19" s="91"/>
      <c r="T19" s="91"/>
      <c r="U19" s="91"/>
    </row>
    <row r="20" spans="1:21" ht="14.4">
      <c r="A20" s="185" t="s">
        <v>119</v>
      </c>
      <c r="B20" s="96"/>
      <c r="C20" s="96"/>
      <c r="D20" s="96"/>
      <c r="E20" s="87"/>
      <c r="F20" s="212"/>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99" t="s">
        <v>128</v>
      </c>
      <c r="B28" s="188" t="s">
        <v>100</v>
      </c>
      <c r="C28" s="148" t="s">
        <v>246</v>
      </c>
      <c r="D28" s="188"/>
      <c r="E28" s="87"/>
      <c r="F28" s="119">
        <v>1</v>
      </c>
      <c r="G28" s="91"/>
      <c r="H28" s="91"/>
      <c r="I28" s="91"/>
      <c r="J28" s="91"/>
      <c r="K28" s="91"/>
      <c r="L28" s="91"/>
      <c r="M28" s="91"/>
      <c r="N28" s="91"/>
      <c r="O28" s="91"/>
      <c r="P28" s="91"/>
      <c r="Q28" s="91"/>
      <c r="R28" s="91"/>
      <c r="S28" s="91"/>
      <c r="T28" s="91"/>
      <c r="U28" s="91"/>
    </row>
    <row r="29" spans="1:21" ht="15.75" customHeight="1">
      <c r="A29" s="99" t="s">
        <v>129</v>
      </c>
      <c r="B29" s="121" t="s">
        <v>100</v>
      </c>
      <c r="C29" s="253" t="s">
        <v>247</v>
      </c>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248</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8" t="s">
        <v>243</v>
      </c>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1300-000000000000}">
      <formula1>"1 [Good to Go],2 [Minor Issue],3 [Major Issue],4 [Not Checked]"</formula1>
    </dataValidation>
  </dataValidation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44" t="e">
        <f>#REF!</f>
        <v>#REF!</v>
      </c>
      <c r="B1" s="84" t="s">
        <v>162</v>
      </c>
      <c r="C1" s="310" t="s">
        <v>249</v>
      </c>
      <c r="D1" s="311"/>
      <c r="F1" s="224"/>
      <c r="G1" s="224"/>
      <c r="H1" s="224"/>
      <c r="I1" s="224"/>
      <c r="J1" s="224"/>
      <c r="K1" s="224"/>
      <c r="L1" s="224"/>
      <c r="M1" s="224"/>
      <c r="N1" s="224"/>
      <c r="O1" s="224"/>
      <c r="P1" s="224"/>
      <c r="Q1" s="224"/>
      <c r="R1" s="224"/>
      <c r="S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111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8"/>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207">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218">
        <v>1</v>
      </c>
      <c r="G19" s="91"/>
      <c r="H19" s="91"/>
      <c r="I19" s="91"/>
      <c r="J19" s="91"/>
      <c r="K19" s="91"/>
      <c r="L19" s="91"/>
      <c r="M19" s="91"/>
      <c r="N19" s="91"/>
      <c r="O19" s="91"/>
      <c r="P19" s="91"/>
      <c r="Q19" s="91"/>
      <c r="R19" s="91"/>
      <c r="S19" s="91"/>
      <c r="T19" s="91"/>
      <c r="U19" s="91"/>
    </row>
    <row r="20" spans="1:21" ht="14.4">
      <c r="A20" s="185" t="s">
        <v>119</v>
      </c>
      <c r="B20" s="96"/>
      <c r="C20" s="96"/>
      <c r="D20" s="96"/>
      <c r="E20" s="87"/>
      <c r="F20" s="212"/>
      <c r="G20" s="91"/>
      <c r="H20" s="91"/>
      <c r="I20" s="91"/>
      <c r="J20" s="91"/>
      <c r="K20" s="91"/>
      <c r="L20" s="91"/>
      <c r="M20" s="91"/>
      <c r="N20" s="91"/>
      <c r="O20" s="91"/>
      <c r="P20" s="91"/>
      <c r="Q20" s="91"/>
      <c r="R20" s="91"/>
      <c r="S20" s="91"/>
      <c r="T20" s="91"/>
      <c r="U20" s="91"/>
    </row>
    <row r="21" spans="1:21" ht="42">
      <c r="A21" s="147" t="s">
        <v>120</v>
      </c>
      <c r="B21" s="188" t="s">
        <v>100</v>
      </c>
      <c r="C21" s="148"/>
      <c r="D21" s="189"/>
      <c r="E21" s="87"/>
      <c r="F21" s="119">
        <v>1</v>
      </c>
      <c r="G21" s="91"/>
      <c r="H21" s="91"/>
      <c r="I21" s="91"/>
      <c r="J21" s="91"/>
      <c r="K21" s="91"/>
      <c r="L21" s="91"/>
      <c r="M21" s="91"/>
      <c r="N21" s="91"/>
      <c r="O21" s="91"/>
      <c r="P21" s="91"/>
      <c r="Q21" s="91"/>
      <c r="R21" s="91"/>
      <c r="S21" s="91"/>
      <c r="T21" s="91"/>
      <c r="U21" s="91"/>
    </row>
    <row r="22" spans="1:21" ht="14.4">
      <c r="A22" s="185" t="s">
        <v>122</v>
      </c>
      <c r="B22" s="96"/>
      <c r="C22" s="96"/>
      <c r="D22" s="96"/>
      <c r="E22" s="87"/>
      <c r="F22" s="108"/>
      <c r="G22" s="91"/>
      <c r="H22" s="91"/>
      <c r="I22" s="91"/>
      <c r="J22" s="91"/>
      <c r="K22" s="91"/>
      <c r="L22" s="91"/>
      <c r="M22" s="91"/>
      <c r="N22" s="91"/>
      <c r="O22" s="91"/>
      <c r="P22" s="91"/>
      <c r="Q22" s="91"/>
      <c r="R22" s="91"/>
      <c r="S22" s="91"/>
      <c r="T22" s="91"/>
      <c r="U22" s="91"/>
    </row>
    <row r="23" spans="1:21" ht="28.2">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4.4">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4.4">
      <c r="A25" s="185" t="s">
        <v>125</v>
      </c>
      <c r="B25" s="96"/>
      <c r="C25" s="96"/>
      <c r="D25" s="96"/>
      <c r="E25" s="87"/>
      <c r="F25" s="108"/>
      <c r="G25" s="91"/>
      <c r="H25" s="91"/>
      <c r="I25" s="91"/>
      <c r="J25" s="91"/>
      <c r="K25" s="91"/>
      <c r="L25" s="91"/>
      <c r="M25" s="91"/>
      <c r="N25" s="91"/>
      <c r="O25" s="91"/>
      <c r="P25" s="91"/>
      <c r="Q25" s="91"/>
      <c r="R25" s="91"/>
      <c r="S25" s="91"/>
      <c r="T25" s="91"/>
      <c r="U25" s="91"/>
    </row>
    <row r="26" spans="1:21" ht="42">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4.4">
      <c r="A27" s="185" t="s">
        <v>127</v>
      </c>
      <c r="B27" s="96"/>
      <c r="C27" s="96"/>
      <c r="D27" s="96"/>
      <c r="E27" s="87"/>
      <c r="F27" s="108"/>
      <c r="G27" s="91"/>
      <c r="H27" s="91"/>
      <c r="I27" s="91"/>
      <c r="J27" s="91"/>
      <c r="K27" s="91"/>
      <c r="L27" s="91"/>
      <c r="M27" s="91"/>
      <c r="N27" s="91"/>
      <c r="O27" s="91"/>
      <c r="P27" s="91"/>
      <c r="Q27" s="91"/>
      <c r="R27" s="91"/>
      <c r="S27" s="91"/>
      <c r="T27" s="91"/>
      <c r="U27" s="91"/>
    </row>
    <row r="28" spans="1:21" ht="14.4">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28.2">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4.4">
      <c r="A30" s="196" t="s">
        <v>132</v>
      </c>
      <c r="B30" s="96"/>
      <c r="C30" s="96"/>
      <c r="D30" s="96"/>
      <c r="E30" s="87"/>
      <c r="F30" s="108"/>
      <c r="G30" s="91"/>
      <c r="H30" s="91"/>
      <c r="I30" s="91"/>
      <c r="J30" s="91"/>
      <c r="K30" s="91"/>
      <c r="L30" s="91"/>
      <c r="M30" s="91"/>
      <c r="N30" s="91"/>
      <c r="O30" s="91"/>
      <c r="P30" s="91"/>
      <c r="Q30" s="91"/>
      <c r="R30" s="91"/>
      <c r="S30" s="91"/>
      <c r="T30" s="91"/>
      <c r="U30" s="91"/>
    </row>
    <row r="31" spans="1:21" ht="41.4">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4.4">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27.6">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4.4">
      <c r="A34" s="196" t="s">
        <v>137</v>
      </c>
      <c r="B34" s="96"/>
      <c r="C34" s="96"/>
      <c r="D34" s="96"/>
      <c r="E34" s="87"/>
      <c r="F34" s="108"/>
      <c r="G34" s="91"/>
      <c r="H34" s="91"/>
      <c r="I34" s="91"/>
      <c r="J34" s="91"/>
      <c r="K34" s="91"/>
      <c r="L34" s="91"/>
      <c r="M34" s="91"/>
      <c r="N34" s="91"/>
      <c r="O34" s="91"/>
      <c r="P34" s="91"/>
      <c r="Q34" s="91"/>
      <c r="R34" s="91"/>
      <c r="S34" s="91"/>
      <c r="T34" s="91"/>
      <c r="U34" s="91"/>
    </row>
    <row r="35" spans="1:21" ht="55.8">
      <c r="A35" s="174" t="s">
        <v>138</v>
      </c>
      <c r="B35" s="188" t="s">
        <v>100</v>
      </c>
      <c r="C35" s="148" t="s">
        <v>250</v>
      </c>
      <c r="D35" s="254" t="s">
        <v>251</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4.4">
      <c r="A37" s="196" t="s">
        <v>143</v>
      </c>
      <c r="B37" s="93"/>
      <c r="C37" s="93"/>
      <c r="D37" s="93"/>
      <c r="E37" s="87"/>
      <c r="F37" s="131"/>
      <c r="G37" s="91"/>
      <c r="H37" s="91"/>
      <c r="I37" s="91"/>
      <c r="J37" s="91"/>
      <c r="K37" s="91"/>
      <c r="L37" s="91"/>
      <c r="M37" s="91"/>
      <c r="N37" s="91"/>
      <c r="O37" s="91"/>
      <c r="P37" s="91"/>
      <c r="Q37" s="91"/>
      <c r="R37" s="91"/>
      <c r="S37" s="91"/>
      <c r="T37" s="91"/>
      <c r="U37" s="91"/>
    </row>
    <row r="38" spans="1:21" ht="42">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4.4">
      <c r="A39" s="196" t="s">
        <v>146</v>
      </c>
      <c r="B39" s="93"/>
      <c r="C39" s="93"/>
      <c r="D39" s="93"/>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4.4">
      <c r="A41" s="132" t="s">
        <v>148</v>
      </c>
      <c r="B41" s="198"/>
      <c r="C41" s="198"/>
      <c r="D41" s="199"/>
      <c r="E41" s="127"/>
      <c r="F41" s="136"/>
    </row>
    <row r="42" spans="1:21" ht="14.4">
      <c r="A42" s="123" t="s">
        <v>149</v>
      </c>
      <c r="B42" s="188" t="s">
        <v>100</v>
      </c>
      <c r="C42" s="200"/>
      <c r="D42" s="201"/>
      <c r="E42" s="87"/>
      <c r="F42" s="138">
        <v>1</v>
      </c>
    </row>
  </sheetData>
  <mergeCells count="1">
    <mergeCell ref="C1:D1"/>
  </mergeCells>
  <dataValidations count="1">
    <dataValidation type="list" allowBlank="1" sqref="B4:B5 B7:B9 B11:B14 B16:B19 B21 B23:B24 B26 B28:B29 B31:B33 B35:B36 B38 B40 B42" xr:uid="{00000000-0002-0000-1400-000000000000}">
      <formula1>"1 [Good to Go],2 [Minor Issue],3 [Major Issue],4 [Not Checked]"</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44" t="e">
        <f>#REF!</f>
        <v>#REF!</v>
      </c>
      <c r="B1" s="84" t="s">
        <v>162</v>
      </c>
      <c r="C1" s="310" t="s">
        <v>252</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YELLOW</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111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t="s">
        <v>111</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t="s">
        <v>111</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42">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4.4">
      <c r="A22" s="185" t="s">
        <v>122</v>
      </c>
      <c r="B22" s="96"/>
      <c r="C22" s="96"/>
      <c r="D22" s="96"/>
      <c r="E22" s="87"/>
      <c r="F22" s="108"/>
      <c r="G22" s="91"/>
      <c r="H22" s="91"/>
      <c r="I22" s="91"/>
      <c r="J22" s="91"/>
      <c r="K22" s="91"/>
      <c r="L22" s="91"/>
      <c r="M22" s="91"/>
      <c r="N22" s="91"/>
      <c r="O22" s="91"/>
      <c r="P22" s="91"/>
      <c r="Q22" s="91"/>
      <c r="R22" s="91"/>
      <c r="S22" s="91"/>
      <c r="T22" s="91"/>
      <c r="U22" s="91"/>
    </row>
    <row r="23" spans="1:21" ht="28.2">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4.4">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4.4">
      <c r="A25" s="185" t="s">
        <v>125</v>
      </c>
      <c r="B25" s="96"/>
      <c r="C25" s="96"/>
      <c r="D25" s="96"/>
      <c r="E25" s="87"/>
      <c r="F25" s="108"/>
      <c r="G25" s="91"/>
      <c r="H25" s="91"/>
      <c r="I25" s="91"/>
      <c r="J25" s="91"/>
      <c r="K25" s="91"/>
      <c r="L25" s="91"/>
      <c r="M25" s="91"/>
      <c r="N25" s="91"/>
      <c r="O25" s="91"/>
      <c r="P25" s="91"/>
      <c r="Q25" s="91"/>
      <c r="R25" s="91"/>
      <c r="S25" s="91"/>
      <c r="T25" s="91"/>
      <c r="U25" s="91"/>
    </row>
    <row r="26" spans="1:21" ht="42">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4.4">
      <c r="A27" s="185" t="s">
        <v>127</v>
      </c>
      <c r="B27" s="96"/>
      <c r="C27" s="96"/>
      <c r="D27" s="96"/>
      <c r="E27" s="87"/>
      <c r="F27" s="108"/>
      <c r="G27" s="91"/>
      <c r="H27" s="91"/>
      <c r="I27" s="91"/>
      <c r="J27" s="91"/>
      <c r="K27" s="91"/>
      <c r="L27" s="91"/>
      <c r="M27" s="91"/>
      <c r="N27" s="91"/>
      <c r="O27" s="91"/>
      <c r="P27" s="91"/>
      <c r="Q27" s="91"/>
      <c r="R27" s="91"/>
      <c r="S27" s="91"/>
      <c r="T27" s="91"/>
      <c r="U27" s="91"/>
    </row>
    <row r="28" spans="1:21" ht="14.4">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43.2">
      <c r="A29" s="147" t="s">
        <v>129</v>
      </c>
      <c r="B29" s="102" t="s">
        <v>166</v>
      </c>
      <c r="C29" s="148" t="s">
        <v>253</v>
      </c>
      <c r="D29" s="189"/>
      <c r="E29" s="87"/>
      <c r="F29" s="119">
        <v>2</v>
      </c>
      <c r="G29" s="91"/>
      <c r="H29" s="91"/>
      <c r="I29" s="91"/>
      <c r="J29" s="91"/>
      <c r="K29" s="91"/>
      <c r="L29" s="91"/>
      <c r="M29" s="91"/>
      <c r="N29" s="91"/>
      <c r="O29" s="91"/>
      <c r="P29" s="91"/>
      <c r="Q29" s="91"/>
      <c r="R29" s="91"/>
      <c r="S29" s="91"/>
      <c r="T29" s="91"/>
      <c r="U29" s="91"/>
    </row>
    <row r="30" spans="1:21" ht="14.4">
      <c r="A30" s="196" t="s">
        <v>132</v>
      </c>
      <c r="B30" s="96"/>
      <c r="C30" s="96"/>
      <c r="D30" s="96"/>
      <c r="E30" s="87"/>
      <c r="F30" s="108"/>
      <c r="G30" s="91"/>
      <c r="H30" s="91"/>
      <c r="I30" s="91"/>
      <c r="J30" s="91"/>
      <c r="K30" s="91"/>
      <c r="L30" s="91"/>
      <c r="M30" s="91"/>
      <c r="N30" s="91"/>
      <c r="O30" s="91"/>
      <c r="P30" s="91"/>
      <c r="Q30" s="91"/>
      <c r="R30" s="91"/>
      <c r="S30" s="91"/>
      <c r="T30" s="91"/>
      <c r="U30" s="91"/>
    </row>
    <row r="31" spans="1:21" ht="41.4">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4.4">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27.6">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4.4">
      <c r="A34" s="196" t="s">
        <v>137</v>
      </c>
      <c r="B34" s="96"/>
      <c r="C34" s="96"/>
      <c r="D34" s="96"/>
      <c r="E34" s="87"/>
      <c r="F34" s="108"/>
      <c r="G34" s="91"/>
      <c r="H34" s="91"/>
      <c r="I34" s="91"/>
      <c r="J34" s="91"/>
      <c r="K34" s="91"/>
      <c r="L34" s="91"/>
      <c r="M34" s="91"/>
      <c r="N34" s="91"/>
      <c r="O34" s="91"/>
      <c r="P34" s="91"/>
      <c r="Q34" s="91"/>
      <c r="R34" s="91"/>
      <c r="S34" s="91"/>
      <c r="T34" s="91"/>
      <c r="U34" s="91"/>
    </row>
    <row r="35" spans="1:21" ht="55.8">
      <c r="A35" s="174" t="s">
        <v>138</v>
      </c>
      <c r="B35" s="188" t="s">
        <v>100</v>
      </c>
      <c r="C35" s="188" t="s">
        <v>254</v>
      </c>
      <c r="D35" s="255" t="s">
        <v>255</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88" t="s">
        <v>256</v>
      </c>
      <c r="D36" s="189"/>
      <c r="E36" s="87"/>
      <c r="F36" s="119">
        <v>1</v>
      </c>
      <c r="G36" s="91"/>
      <c r="H36" s="91"/>
      <c r="I36" s="91"/>
      <c r="J36" s="127"/>
      <c r="K36" s="91"/>
      <c r="L36" s="91"/>
      <c r="M36" s="91"/>
      <c r="N36" s="91"/>
      <c r="O36" s="91"/>
      <c r="P36" s="91"/>
      <c r="Q36" s="91"/>
      <c r="R36" s="91"/>
      <c r="S36" s="91"/>
      <c r="T36" s="91"/>
      <c r="U36" s="91"/>
    </row>
    <row r="37" spans="1:21" ht="14.4">
      <c r="A37" s="196" t="s">
        <v>143</v>
      </c>
      <c r="B37" s="93"/>
      <c r="C37" s="93"/>
      <c r="D37" s="93"/>
      <c r="E37" s="87"/>
      <c r="F37" s="131"/>
      <c r="G37" s="91"/>
      <c r="H37" s="91"/>
      <c r="I37" s="91"/>
      <c r="J37" s="91"/>
      <c r="K37" s="91"/>
      <c r="L37" s="91"/>
      <c r="M37" s="91"/>
      <c r="N37" s="91"/>
      <c r="O37" s="91"/>
      <c r="P37" s="91"/>
      <c r="Q37" s="91"/>
      <c r="R37" s="91"/>
      <c r="S37" s="91"/>
      <c r="T37" s="91"/>
      <c r="U37" s="91"/>
    </row>
    <row r="38" spans="1:21" ht="42">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4.4">
      <c r="A39" s="196" t="s">
        <v>146</v>
      </c>
      <c r="B39" s="93"/>
      <c r="C39" s="93"/>
      <c r="D39" s="93"/>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4.4">
      <c r="A41" s="132" t="s">
        <v>148</v>
      </c>
      <c r="B41" s="198"/>
      <c r="C41" s="198"/>
      <c r="D41" s="199"/>
      <c r="E41" s="127"/>
      <c r="F41" s="136"/>
    </row>
    <row r="42" spans="1:21" ht="14.4">
      <c r="A42" s="123" t="s">
        <v>149</v>
      </c>
      <c r="B42" s="245" t="s">
        <v>100</v>
      </c>
      <c r="C42" s="200"/>
      <c r="D42" s="201"/>
      <c r="E42" s="87"/>
      <c r="F42" s="138">
        <v>1</v>
      </c>
    </row>
  </sheetData>
  <mergeCells count="1">
    <mergeCell ref="C1:D1"/>
  </mergeCells>
  <dataValidations count="1">
    <dataValidation type="list" allowBlank="1" sqref="B4:B5 B7:B9 B11:B14 B16:B19 B21 B23:B24 B26 B28:B29 B31:B33 B35:B36 B38 B40 B42" xr:uid="{00000000-0002-0000-1500-000000000000}">
      <formula1>"1 [Good to Go],2 [Minor Issue],3 [Major Issue],4 [Not Checked]"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44" t="e">
        <f>#REF!</f>
        <v>#REF!</v>
      </c>
      <c r="B1" s="84" t="s">
        <v>162</v>
      </c>
      <c r="C1" s="310" t="s">
        <v>257</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YELLOW</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IF(F42=1,"GREEN",IF(F42=2,"YELLOW",IF(F42=3,"RED","NC")))</f>
        <v>GREEN</v>
      </c>
      <c r="U3" s="97" t="str">
        <f>IF(V3=4, "NC",IF(V3=3,"RED",IF(V3=2,"YELLOW","GREEN")))</f>
        <v>YELLOW</v>
      </c>
      <c r="V3" s="97">
        <f>MAX(F4:F42)</f>
        <v>2</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111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212"/>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212"/>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8" t="s">
        <v>258</v>
      </c>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212"/>
      <c r="G18" s="91"/>
      <c r="H18" s="91"/>
      <c r="I18" s="91"/>
      <c r="J18" s="91"/>
      <c r="K18" s="91"/>
      <c r="L18" s="91"/>
      <c r="M18" s="91"/>
      <c r="N18" s="91"/>
      <c r="O18" s="91"/>
      <c r="P18" s="91"/>
      <c r="Q18" s="91"/>
      <c r="R18" s="91"/>
      <c r="S18" s="91"/>
      <c r="T18" s="91"/>
      <c r="U18" s="91"/>
    </row>
    <row r="19" spans="1:21" ht="43.2">
      <c r="A19" s="147" t="s">
        <v>118</v>
      </c>
      <c r="B19" s="188" t="s">
        <v>166</v>
      </c>
      <c r="C19" s="148" t="s">
        <v>259</v>
      </c>
      <c r="D19" s="189"/>
      <c r="E19" s="87"/>
      <c r="F19" s="119">
        <v>2</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42">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4.4">
      <c r="A22" s="185" t="s">
        <v>122</v>
      </c>
      <c r="B22" s="96"/>
      <c r="C22" s="96"/>
      <c r="D22" s="96"/>
      <c r="E22" s="87"/>
      <c r="F22" s="108"/>
      <c r="G22" s="91"/>
      <c r="H22" s="91"/>
      <c r="I22" s="91"/>
      <c r="J22" s="91"/>
      <c r="K22" s="91"/>
      <c r="L22" s="91"/>
      <c r="M22" s="91"/>
      <c r="N22" s="91"/>
      <c r="O22" s="91"/>
      <c r="P22" s="91"/>
      <c r="Q22" s="91"/>
      <c r="R22" s="91"/>
      <c r="S22" s="91"/>
      <c r="T22" s="91"/>
      <c r="U22" s="91"/>
    </row>
    <row r="23" spans="1:21" ht="28.2">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4.4">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4.4">
      <c r="A25" s="185" t="s">
        <v>125</v>
      </c>
      <c r="B25" s="96"/>
      <c r="C25" s="96"/>
      <c r="D25" s="96"/>
      <c r="E25" s="87"/>
      <c r="F25" s="108"/>
      <c r="G25" s="91"/>
      <c r="H25" s="91"/>
      <c r="I25" s="91"/>
      <c r="J25" s="91"/>
      <c r="K25" s="91"/>
      <c r="L25" s="91"/>
      <c r="M25" s="91"/>
      <c r="N25" s="91"/>
      <c r="O25" s="91"/>
      <c r="P25" s="91"/>
      <c r="Q25" s="91"/>
      <c r="R25" s="91"/>
      <c r="S25" s="91"/>
      <c r="T25" s="91"/>
      <c r="U25" s="91"/>
    </row>
    <row r="26" spans="1:21" ht="42">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4.4">
      <c r="A27" s="185" t="s">
        <v>127</v>
      </c>
      <c r="B27" s="96"/>
      <c r="C27" s="96"/>
      <c r="D27" s="96"/>
      <c r="E27" s="87"/>
      <c r="F27" s="108"/>
      <c r="G27" s="91"/>
      <c r="H27" s="91"/>
      <c r="I27" s="91"/>
      <c r="J27" s="91"/>
      <c r="K27" s="91"/>
      <c r="L27" s="91"/>
      <c r="M27" s="91"/>
      <c r="N27" s="91"/>
      <c r="O27" s="91"/>
      <c r="P27" s="91"/>
      <c r="Q27" s="91"/>
      <c r="R27" s="91"/>
      <c r="S27" s="91"/>
      <c r="T27" s="91"/>
      <c r="U27" s="91"/>
    </row>
    <row r="28" spans="1:21" ht="14.4">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28.2">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4.4">
      <c r="A30" s="196" t="s">
        <v>132</v>
      </c>
      <c r="B30" s="96"/>
      <c r="C30" s="96"/>
      <c r="D30" s="96"/>
      <c r="E30" s="87"/>
      <c r="F30" s="108"/>
      <c r="G30" s="91"/>
      <c r="H30" s="91"/>
      <c r="I30" s="91"/>
      <c r="J30" s="91"/>
      <c r="K30" s="91"/>
      <c r="L30" s="91"/>
      <c r="M30" s="91"/>
      <c r="N30" s="91"/>
      <c r="O30" s="91"/>
      <c r="P30" s="91"/>
      <c r="Q30" s="91"/>
      <c r="R30" s="91"/>
      <c r="S30" s="91"/>
      <c r="T30" s="91"/>
      <c r="U30" s="91"/>
    </row>
    <row r="31" spans="1:21" ht="41.4">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4.4">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27.6">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4.4">
      <c r="A34" s="196" t="s">
        <v>137</v>
      </c>
      <c r="B34" s="96"/>
      <c r="C34" s="96"/>
      <c r="D34" s="96"/>
      <c r="E34" s="87"/>
      <c r="F34" s="108"/>
      <c r="G34" s="91"/>
      <c r="H34" s="91"/>
      <c r="I34" s="91"/>
      <c r="J34" s="91"/>
      <c r="K34" s="91"/>
      <c r="L34" s="91"/>
      <c r="M34" s="91"/>
      <c r="N34" s="91"/>
      <c r="O34" s="91"/>
      <c r="P34" s="91"/>
      <c r="Q34" s="91"/>
      <c r="R34" s="91"/>
      <c r="S34" s="91"/>
      <c r="T34" s="91"/>
      <c r="U34" s="91"/>
    </row>
    <row r="35" spans="1:21" ht="55.8">
      <c r="A35" s="174" t="s">
        <v>138</v>
      </c>
      <c r="B35" s="188" t="s">
        <v>100</v>
      </c>
      <c r="C35" s="189"/>
      <c r="D35" s="188" t="s">
        <v>260</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4.4">
      <c r="A37" s="196" t="s">
        <v>143</v>
      </c>
      <c r="B37" s="93"/>
      <c r="C37" s="93"/>
      <c r="D37" s="93"/>
      <c r="E37" s="87"/>
      <c r="F37" s="131"/>
      <c r="G37" s="91"/>
      <c r="H37" s="91"/>
      <c r="I37" s="91"/>
      <c r="J37" s="91"/>
      <c r="K37" s="91"/>
      <c r="L37" s="91"/>
      <c r="M37" s="91"/>
      <c r="N37" s="91"/>
      <c r="O37" s="91"/>
      <c r="P37" s="91"/>
      <c r="Q37" s="91"/>
      <c r="R37" s="91"/>
      <c r="S37" s="91"/>
      <c r="T37" s="91"/>
      <c r="U37" s="91"/>
    </row>
    <row r="38" spans="1:21" ht="42">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4.4">
      <c r="A39" s="196" t="s">
        <v>146</v>
      </c>
      <c r="B39" s="93"/>
      <c r="C39" s="93"/>
      <c r="D39" s="93"/>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4.4">
      <c r="A41" s="132" t="s">
        <v>148</v>
      </c>
      <c r="B41" s="198"/>
      <c r="C41" s="198"/>
      <c r="D41" s="199"/>
      <c r="E41" s="127"/>
      <c r="F41" s="136"/>
    </row>
    <row r="42" spans="1:21" ht="14.4">
      <c r="A42" s="123" t="s">
        <v>149</v>
      </c>
      <c r="B42" s="188" t="s">
        <v>100</v>
      </c>
      <c r="C42" s="101"/>
      <c r="D42" s="201"/>
      <c r="E42" s="87"/>
      <c r="F42" s="138">
        <v>1</v>
      </c>
    </row>
  </sheetData>
  <mergeCells count="1">
    <mergeCell ref="C1:D1"/>
  </mergeCells>
  <dataValidations count="1">
    <dataValidation type="list" allowBlank="1" sqref="B4:B5 B7:B9 B11:B14 B16:B19 B21 B23:B24 B26 B28:B29 B31:B33 B35:B36 B38 B40 B42" xr:uid="{00000000-0002-0000-1600-000000000000}">
      <formula1>"1 [Good to Go],2 [Minor Issue],3 [Major Issue],4 [Not Checked]"</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44" t="e">
        <f>#REF!</f>
        <v>#REF!</v>
      </c>
      <c r="B1" s="84" t="s">
        <v>27</v>
      </c>
      <c r="C1" s="310" t="s">
        <v>261</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20" t="s">
        <v>262</v>
      </c>
      <c r="D4" s="190"/>
      <c r="E4" s="87"/>
      <c r="F4" s="103">
        <v>1</v>
      </c>
      <c r="G4" s="91"/>
      <c r="H4" s="91"/>
      <c r="I4" s="91"/>
      <c r="J4" s="91"/>
      <c r="K4" s="91"/>
      <c r="L4" s="91"/>
      <c r="M4" s="91"/>
      <c r="N4" s="91"/>
      <c r="O4" s="91"/>
      <c r="P4" s="91"/>
      <c r="Q4" s="91"/>
      <c r="R4" s="91"/>
      <c r="S4" s="91"/>
      <c r="T4" s="91"/>
      <c r="U4" s="91"/>
    </row>
    <row r="5" spans="1:22" ht="28.2">
      <c r="A5" s="147" t="s">
        <v>102</v>
      </c>
      <c r="B5" s="188" t="s">
        <v>100</v>
      </c>
      <c r="C5" s="120" t="s">
        <v>263</v>
      </c>
      <c r="D5" s="191" t="s">
        <v>81</v>
      </c>
      <c r="E5" s="87"/>
      <c r="F5" s="103">
        <v>1</v>
      </c>
      <c r="G5" s="91"/>
      <c r="H5" s="91"/>
      <c r="I5" s="91"/>
      <c r="J5" s="91"/>
      <c r="K5" s="91"/>
      <c r="L5" s="91"/>
      <c r="M5" s="91"/>
      <c r="N5" s="91"/>
      <c r="O5" s="105"/>
      <c r="P5" s="91"/>
      <c r="Q5" s="91"/>
      <c r="R5" s="91"/>
      <c r="S5" s="91"/>
      <c r="T5" s="91"/>
      <c r="U5" s="91"/>
    </row>
    <row r="6" spans="1:22" ht="14.4">
      <c r="A6" s="185" t="s">
        <v>104</v>
      </c>
      <c r="B6" s="96"/>
      <c r="C6" s="95"/>
      <c r="D6" s="96"/>
      <c r="E6" s="87"/>
      <c r="F6" s="108"/>
      <c r="G6" s="91"/>
      <c r="H6" s="91"/>
      <c r="I6" s="91"/>
      <c r="J6" s="91"/>
      <c r="K6" s="91"/>
      <c r="L6" s="91"/>
      <c r="M6" s="91"/>
      <c r="N6" s="91"/>
      <c r="O6" s="91"/>
      <c r="P6" s="91"/>
      <c r="Q6" s="91"/>
      <c r="R6" s="91"/>
      <c r="S6" s="91"/>
      <c r="T6" s="91"/>
      <c r="U6" s="91"/>
    </row>
    <row r="7" spans="1:22" ht="69.599999999999994">
      <c r="A7" s="147" t="s">
        <v>154</v>
      </c>
      <c r="B7" s="188" t="s">
        <v>100</v>
      </c>
      <c r="C7" s="120" t="s">
        <v>262</v>
      </c>
      <c r="D7" s="190" t="s">
        <v>81</v>
      </c>
      <c r="E7" s="87"/>
      <c r="F7" s="103">
        <v>1</v>
      </c>
      <c r="G7" s="91"/>
      <c r="H7" s="91"/>
      <c r="I7" s="91"/>
      <c r="J7" s="91"/>
      <c r="K7" s="91"/>
      <c r="L7" s="91"/>
      <c r="M7" s="91"/>
      <c r="N7" s="91"/>
      <c r="O7" s="91"/>
      <c r="P7" s="91"/>
      <c r="Q7" s="91"/>
      <c r="R7" s="91"/>
      <c r="S7" s="91"/>
      <c r="T7" s="91"/>
      <c r="U7" s="91"/>
    </row>
    <row r="8" spans="1:22" ht="55.2">
      <c r="A8" s="109" t="s">
        <v>106</v>
      </c>
      <c r="B8" s="188" t="s">
        <v>100</v>
      </c>
      <c r="C8" s="120" t="s">
        <v>262</v>
      </c>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20" t="s">
        <v>262</v>
      </c>
      <c r="D9" s="192" t="s">
        <v>81</v>
      </c>
      <c r="E9" s="87"/>
      <c r="F9" s="103">
        <v>1</v>
      </c>
      <c r="G9" s="91"/>
      <c r="H9" s="91"/>
      <c r="I9" s="113"/>
      <c r="J9" s="91"/>
      <c r="K9" s="91"/>
      <c r="L9" s="91"/>
      <c r="M9" s="91"/>
      <c r="N9" s="91"/>
      <c r="O9" s="91"/>
      <c r="P9" s="91"/>
      <c r="Q9" s="91"/>
      <c r="R9" s="91"/>
      <c r="S9" s="91"/>
      <c r="T9" s="91"/>
      <c r="U9" s="91"/>
    </row>
    <row r="10" spans="1:22" ht="14.4">
      <c r="A10" s="185" t="s">
        <v>108</v>
      </c>
      <c r="B10" s="96"/>
      <c r="C10" s="95"/>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20"/>
      <c r="D11" s="102"/>
      <c r="E11" s="87"/>
      <c r="F11" s="103">
        <v>1</v>
      </c>
      <c r="G11" s="91"/>
      <c r="H11" s="91"/>
      <c r="I11" s="91"/>
      <c r="J11" s="91"/>
      <c r="K11" s="91"/>
      <c r="L11" s="91"/>
      <c r="M11" s="91"/>
      <c r="N11" s="114"/>
      <c r="O11" s="91"/>
      <c r="P11" s="91"/>
      <c r="Q11" s="91"/>
      <c r="R11" s="91"/>
      <c r="S11" s="91"/>
      <c r="T11" s="91"/>
      <c r="U11" s="91"/>
    </row>
    <row r="12" spans="1:22" ht="42">
      <c r="A12" s="147" t="s">
        <v>110</v>
      </c>
      <c r="B12" s="188" t="s">
        <v>100</v>
      </c>
      <c r="C12" s="118"/>
      <c r="D12" s="111" t="s">
        <v>81</v>
      </c>
      <c r="E12" s="87"/>
      <c r="F12" s="103">
        <v>1</v>
      </c>
      <c r="G12" s="91"/>
      <c r="H12" s="91"/>
      <c r="I12" s="91"/>
      <c r="J12" s="91"/>
      <c r="K12" s="91"/>
      <c r="L12" s="91"/>
      <c r="M12" s="91"/>
      <c r="N12" s="114"/>
      <c r="O12" s="91"/>
      <c r="P12" s="91"/>
      <c r="Q12" s="91"/>
      <c r="R12" s="91"/>
      <c r="S12" s="91"/>
      <c r="T12" s="91"/>
      <c r="U12" s="91"/>
    </row>
    <row r="13" spans="1:22" ht="28.2">
      <c r="A13" s="147" t="s">
        <v>112</v>
      </c>
      <c r="B13" s="234"/>
      <c r="C13" s="118"/>
      <c r="D13" s="111"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18"/>
      <c r="D14" s="111"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5"/>
      <c r="D15" s="115"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20" t="s">
        <v>264</v>
      </c>
      <c r="D16" s="111"/>
      <c r="E16" s="87"/>
      <c r="F16" s="103">
        <v>1</v>
      </c>
      <c r="G16" s="91"/>
      <c r="H16" s="91"/>
      <c r="I16" s="91"/>
      <c r="J16" s="91"/>
      <c r="K16" s="91"/>
      <c r="L16" s="91"/>
      <c r="M16" s="91"/>
      <c r="N16" s="91"/>
      <c r="O16" s="91"/>
      <c r="P16" s="91"/>
      <c r="Q16" s="91"/>
      <c r="R16" s="91"/>
      <c r="S16" s="91"/>
      <c r="T16" s="91"/>
      <c r="U16" s="91"/>
    </row>
    <row r="17" spans="1:21" ht="42">
      <c r="A17" s="147" t="s">
        <v>116</v>
      </c>
      <c r="B17" s="188" t="s">
        <v>100</v>
      </c>
      <c r="C17" s="120" t="s">
        <v>264</v>
      </c>
      <c r="D17" s="111"/>
      <c r="E17" s="87"/>
      <c r="F17" s="103">
        <v>1</v>
      </c>
      <c r="G17" s="91"/>
      <c r="H17" s="91"/>
      <c r="I17" s="91"/>
      <c r="J17" s="91"/>
      <c r="K17" s="91"/>
      <c r="L17" s="91"/>
      <c r="M17" s="91"/>
      <c r="N17" s="91"/>
      <c r="O17" s="91"/>
      <c r="P17" s="91"/>
      <c r="Q17" s="91"/>
      <c r="R17" s="91"/>
      <c r="S17" s="91"/>
      <c r="T17" s="91"/>
      <c r="U17" s="91"/>
    </row>
    <row r="18" spans="1:21" ht="14.4">
      <c r="A18" s="185" t="s">
        <v>117</v>
      </c>
      <c r="B18" s="195"/>
      <c r="C18" s="95"/>
      <c r="D18" s="95"/>
      <c r="E18" s="87"/>
      <c r="F18" s="108"/>
      <c r="G18" s="91"/>
      <c r="H18" s="91"/>
      <c r="I18" s="91"/>
      <c r="J18" s="91"/>
      <c r="K18" s="91"/>
      <c r="L18" s="91"/>
      <c r="M18" s="91"/>
      <c r="N18" s="91"/>
      <c r="O18" s="91"/>
      <c r="P18" s="91"/>
      <c r="Q18" s="91"/>
      <c r="R18" s="91"/>
      <c r="S18" s="91"/>
      <c r="T18" s="91"/>
      <c r="U18" s="91"/>
    </row>
    <row r="19" spans="1:21" ht="42">
      <c r="A19" s="147" t="s">
        <v>118</v>
      </c>
      <c r="B19" s="188" t="s">
        <v>100</v>
      </c>
      <c r="C19" s="118"/>
      <c r="D19" s="118"/>
      <c r="E19" s="87"/>
      <c r="F19" s="119">
        <v>1</v>
      </c>
      <c r="G19" s="91"/>
      <c r="H19" s="91"/>
      <c r="I19" s="91"/>
      <c r="J19" s="91"/>
      <c r="K19" s="91"/>
      <c r="L19" s="91"/>
      <c r="M19" s="91"/>
      <c r="N19" s="91"/>
      <c r="O19" s="91"/>
      <c r="P19" s="91"/>
      <c r="Q19" s="91"/>
      <c r="R19" s="91"/>
      <c r="S19" s="91"/>
      <c r="T19" s="91"/>
      <c r="U19" s="91"/>
    </row>
    <row r="20" spans="1:21" ht="14.4">
      <c r="A20" s="185" t="s">
        <v>119</v>
      </c>
      <c r="B20" s="96"/>
      <c r="C20" s="95"/>
      <c r="D20" s="95"/>
      <c r="E20" s="87"/>
      <c r="F20" s="108"/>
      <c r="G20" s="91"/>
      <c r="H20" s="91"/>
      <c r="I20" s="91"/>
      <c r="J20" s="91"/>
      <c r="K20" s="91"/>
      <c r="L20" s="91"/>
      <c r="M20" s="91"/>
      <c r="N20" s="91"/>
      <c r="O20" s="91"/>
      <c r="P20" s="91"/>
      <c r="Q20" s="91"/>
      <c r="R20" s="91"/>
      <c r="S20" s="91"/>
      <c r="T20" s="91"/>
      <c r="U20" s="91"/>
    </row>
    <row r="21" spans="1:21" ht="42">
      <c r="A21" s="147" t="s">
        <v>120</v>
      </c>
      <c r="B21" s="188" t="s">
        <v>100</v>
      </c>
      <c r="C21" s="120" t="s">
        <v>121</v>
      </c>
      <c r="D21" s="118"/>
      <c r="E21" s="87"/>
      <c r="F21" s="119">
        <v>1</v>
      </c>
      <c r="G21" s="91"/>
      <c r="H21" s="91"/>
      <c r="I21" s="91"/>
      <c r="J21" s="91"/>
      <c r="K21" s="91"/>
      <c r="L21" s="91"/>
      <c r="M21" s="91"/>
      <c r="N21" s="91"/>
      <c r="O21" s="91"/>
      <c r="P21" s="91"/>
      <c r="Q21" s="91"/>
      <c r="R21" s="91"/>
      <c r="S21" s="91"/>
      <c r="T21" s="91"/>
      <c r="U21" s="91"/>
    </row>
    <row r="22" spans="1:21" ht="14.4">
      <c r="A22" s="185" t="s">
        <v>122</v>
      </c>
      <c r="B22" s="96"/>
      <c r="C22" s="95"/>
      <c r="D22" s="95"/>
      <c r="E22" s="87"/>
      <c r="F22" s="108"/>
      <c r="G22" s="91"/>
      <c r="H22" s="91"/>
      <c r="I22" s="91"/>
      <c r="J22" s="91"/>
      <c r="K22" s="91"/>
      <c r="L22" s="91"/>
      <c r="M22" s="91"/>
      <c r="N22" s="91"/>
      <c r="O22" s="91"/>
      <c r="P22" s="91"/>
      <c r="Q22" s="91"/>
      <c r="R22" s="91"/>
      <c r="S22" s="91"/>
      <c r="T22" s="91"/>
      <c r="U22" s="91"/>
    </row>
    <row r="23" spans="1:21" ht="28.2">
      <c r="A23" s="147" t="s">
        <v>123</v>
      </c>
      <c r="B23" s="188" t="s">
        <v>100</v>
      </c>
      <c r="C23" s="118"/>
      <c r="D23" s="118"/>
      <c r="E23" s="87"/>
      <c r="F23" s="119">
        <v>1</v>
      </c>
      <c r="G23" s="91"/>
      <c r="H23" s="91"/>
      <c r="I23" s="91"/>
      <c r="J23" s="91"/>
      <c r="K23" s="91"/>
      <c r="L23" s="91"/>
      <c r="M23" s="91"/>
      <c r="N23" s="91"/>
      <c r="O23" s="91"/>
      <c r="P23" s="91"/>
      <c r="Q23" s="91"/>
      <c r="R23" s="91"/>
      <c r="S23" s="91"/>
      <c r="T23" s="91"/>
      <c r="U23" s="91"/>
    </row>
    <row r="24" spans="1:21" ht="14.4">
      <c r="A24" s="147" t="s">
        <v>124</v>
      </c>
      <c r="B24" s="188" t="s">
        <v>100</v>
      </c>
      <c r="C24" s="118"/>
      <c r="D24" s="118"/>
      <c r="E24" s="87"/>
      <c r="F24" s="119">
        <v>1</v>
      </c>
      <c r="G24" s="91"/>
      <c r="H24" s="91"/>
      <c r="I24" s="91"/>
      <c r="J24" s="91"/>
      <c r="K24" s="91"/>
      <c r="L24" s="91"/>
      <c r="M24" s="91"/>
      <c r="N24" s="91"/>
      <c r="O24" s="91"/>
      <c r="P24" s="91"/>
      <c r="Q24" s="91"/>
      <c r="R24" s="91"/>
      <c r="S24" s="91"/>
      <c r="T24" s="91"/>
      <c r="U24" s="91"/>
    </row>
    <row r="25" spans="1:21" ht="14.4">
      <c r="A25" s="185" t="s">
        <v>125</v>
      </c>
      <c r="B25" s="96"/>
      <c r="C25" s="95"/>
      <c r="D25" s="95"/>
      <c r="E25" s="87"/>
      <c r="F25" s="108"/>
      <c r="G25" s="91"/>
      <c r="H25" s="91"/>
      <c r="I25" s="91"/>
      <c r="J25" s="91"/>
      <c r="K25" s="91"/>
      <c r="L25" s="91"/>
      <c r="M25" s="91"/>
      <c r="N25" s="91"/>
      <c r="O25" s="91"/>
      <c r="P25" s="91"/>
      <c r="Q25" s="91"/>
      <c r="R25" s="91"/>
      <c r="S25" s="91"/>
      <c r="T25" s="91"/>
      <c r="U25" s="91"/>
    </row>
    <row r="26" spans="1:21" ht="42">
      <c r="A26" s="147" t="s">
        <v>126</v>
      </c>
      <c r="B26" s="188" t="s">
        <v>100</v>
      </c>
      <c r="C26" s="118"/>
      <c r="D26" s="118"/>
      <c r="E26" s="87"/>
      <c r="F26" s="119">
        <v>1</v>
      </c>
      <c r="G26" s="91"/>
      <c r="H26" s="91"/>
      <c r="I26" s="91"/>
      <c r="J26" s="91"/>
      <c r="K26" s="91"/>
      <c r="L26" s="91"/>
      <c r="M26" s="91"/>
      <c r="N26" s="91"/>
      <c r="O26" s="91"/>
      <c r="P26" s="91"/>
      <c r="Q26" s="91"/>
      <c r="R26" s="91"/>
      <c r="S26" s="91"/>
      <c r="T26" s="91"/>
      <c r="U26" s="91"/>
    </row>
    <row r="27" spans="1:21" ht="14.4">
      <c r="A27" s="185" t="s">
        <v>127</v>
      </c>
      <c r="B27" s="96"/>
      <c r="C27" s="95"/>
      <c r="D27" s="95"/>
      <c r="E27" s="87"/>
      <c r="F27" s="108"/>
      <c r="G27" s="91"/>
      <c r="H27" s="91"/>
      <c r="I27" s="91"/>
      <c r="J27" s="91"/>
      <c r="K27" s="91"/>
      <c r="L27" s="91"/>
      <c r="M27" s="91"/>
      <c r="N27" s="91"/>
      <c r="O27" s="91"/>
      <c r="P27" s="91"/>
      <c r="Q27" s="91"/>
      <c r="R27" s="91"/>
      <c r="S27" s="91"/>
      <c r="T27" s="91"/>
      <c r="U27" s="91"/>
    </row>
    <row r="28" spans="1:21" ht="14.4">
      <c r="A28" s="147" t="s">
        <v>128</v>
      </c>
      <c r="B28" s="188" t="s">
        <v>100</v>
      </c>
      <c r="C28" s="118"/>
      <c r="D28" s="120"/>
      <c r="E28" s="87"/>
      <c r="F28" s="119">
        <v>1</v>
      </c>
      <c r="G28" s="91"/>
      <c r="H28" s="91"/>
      <c r="I28" s="91"/>
      <c r="J28" s="91"/>
      <c r="K28" s="91"/>
      <c r="L28" s="91"/>
      <c r="M28" s="91"/>
      <c r="N28" s="91"/>
      <c r="O28" s="91"/>
      <c r="P28" s="91"/>
      <c r="Q28" s="91"/>
      <c r="R28" s="91"/>
      <c r="S28" s="91"/>
      <c r="T28" s="91"/>
      <c r="U28" s="91"/>
    </row>
    <row r="29" spans="1:21" ht="28.2">
      <c r="A29" s="147" t="s">
        <v>129</v>
      </c>
      <c r="B29" s="190" t="s">
        <v>100</v>
      </c>
      <c r="C29" s="118"/>
      <c r="D29" s="118"/>
      <c r="E29" s="87"/>
      <c r="F29" s="119">
        <v>1</v>
      </c>
      <c r="G29" s="91"/>
      <c r="H29" s="91"/>
      <c r="I29" s="91"/>
      <c r="J29" s="91"/>
      <c r="K29" s="91"/>
      <c r="L29" s="91"/>
      <c r="M29" s="91"/>
      <c r="N29" s="91"/>
      <c r="O29" s="91"/>
      <c r="P29" s="91"/>
      <c r="Q29" s="91"/>
      <c r="R29" s="91"/>
      <c r="S29" s="91"/>
      <c r="T29" s="91"/>
      <c r="U29" s="91"/>
    </row>
    <row r="30" spans="1:21" ht="14.4">
      <c r="A30" s="196" t="s">
        <v>132</v>
      </c>
      <c r="B30" s="96"/>
      <c r="C30" s="95"/>
      <c r="D30" s="95"/>
      <c r="E30" s="87"/>
      <c r="F30" s="108"/>
      <c r="G30" s="91"/>
      <c r="H30" s="91"/>
      <c r="I30" s="91"/>
      <c r="J30" s="91"/>
      <c r="K30" s="91"/>
      <c r="L30" s="91"/>
      <c r="M30" s="91"/>
      <c r="N30" s="91"/>
      <c r="O30" s="91"/>
      <c r="P30" s="91"/>
      <c r="Q30" s="91"/>
      <c r="R30" s="91"/>
      <c r="S30" s="91"/>
      <c r="T30" s="91"/>
      <c r="U30" s="91"/>
    </row>
    <row r="31" spans="1:21" ht="41.4">
      <c r="A31" s="123" t="s">
        <v>133</v>
      </c>
      <c r="B31" s="245" t="s">
        <v>100</v>
      </c>
      <c r="C31" s="118"/>
      <c r="D31" s="118"/>
      <c r="E31" s="87"/>
      <c r="F31" s="119">
        <v>1</v>
      </c>
      <c r="G31" s="91"/>
      <c r="H31" s="91"/>
      <c r="I31" s="91"/>
      <c r="J31" s="91"/>
      <c r="K31" s="91"/>
      <c r="L31" s="91"/>
      <c r="M31" s="91"/>
      <c r="N31" s="91"/>
      <c r="O31" s="91"/>
      <c r="P31" s="91"/>
      <c r="Q31" s="91"/>
      <c r="R31" s="91"/>
      <c r="S31" s="91"/>
      <c r="T31" s="91"/>
      <c r="U31" s="91"/>
    </row>
    <row r="32" spans="1:21" ht="14.4">
      <c r="A32" s="124" t="s">
        <v>134</v>
      </c>
      <c r="B32" s="245" t="s">
        <v>100</v>
      </c>
      <c r="C32" s="118"/>
      <c r="D32" s="118"/>
      <c r="E32" s="87"/>
      <c r="F32" s="119">
        <v>1</v>
      </c>
      <c r="G32" s="91"/>
      <c r="H32" s="91"/>
      <c r="I32" s="91"/>
      <c r="J32" s="91"/>
      <c r="K32" s="91"/>
      <c r="L32" s="91"/>
      <c r="M32" s="91"/>
      <c r="N32" s="91"/>
      <c r="O32" s="91"/>
      <c r="P32" s="91"/>
      <c r="Q32" s="91"/>
      <c r="R32" s="91"/>
      <c r="S32" s="91"/>
      <c r="T32" s="91"/>
      <c r="U32" s="91"/>
    </row>
    <row r="33" spans="1:21" ht="27.6">
      <c r="A33" s="125" t="s">
        <v>136</v>
      </c>
      <c r="B33" s="245" t="s">
        <v>100</v>
      </c>
      <c r="C33" s="118"/>
      <c r="D33" s="118"/>
      <c r="E33" s="87"/>
      <c r="F33" s="119">
        <v>1</v>
      </c>
      <c r="G33" s="91"/>
      <c r="H33" s="91"/>
      <c r="I33" s="91"/>
      <c r="J33" s="91"/>
      <c r="K33" s="91"/>
      <c r="L33" s="91"/>
      <c r="M33" s="91"/>
      <c r="N33" s="91"/>
      <c r="O33" s="91"/>
      <c r="P33" s="91"/>
      <c r="Q33" s="91"/>
      <c r="R33" s="91"/>
      <c r="S33" s="91"/>
      <c r="T33" s="91"/>
      <c r="U33" s="91"/>
    </row>
    <row r="34" spans="1:21" ht="14.4">
      <c r="A34" s="196" t="s">
        <v>137</v>
      </c>
      <c r="B34" s="96"/>
      <c r="C34" s="95"/>
      <c r="D34" s="95"/>
      <c r="E34" s="87"/>
      <c r="F34" s="108"/>
      <c r="G34" s="91"/>
      <c r="H34" s="91"/>
      <c r="I34" s="91"/>
      <c r="J34" s="91"/>
      <c r="K34" s="91"/>
      <c r="L34" s="91"/>
      <c r="M34" s="91"/>
      <c r="N34" s="91"/>
      <c r="O34" s="91"/>
      <c r="P34" s="91"/>
      <c r="Q34" s="91"/>
      <c r="R34" s="91"/>
      <c r="S34" s="91"/>
      <c r="T34" s="91"/>
      <c r="U34" s="91"/>
    </row>
    <row r="35" spans="1:21" ht="55.8">
      <c r="A35" s="174" t="s">
        <v>138</v>
      </c>
      <c r="B35" s="188" t="s">
        <v>100</v>
      </c>
      <c r="C35" s="118"/>
      <c r="D35" s="120" t="s">
        <v>265</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18"/>
      <c r="D36" s="118"/>
      <c r="E36" s="87"/>
      <c r="F36" s="119">
        <v>1</v>
      </c>
      <c r="G36" s="91"/>
      <c r="H36" s="91"/>
      <c r="I36" s="91"/>
      <c r="J36" s="127"/>
      <c r="K36" s="91"/>
      <c r="L36" s="91"/>
      <c r="M36" s="91"/>
      <c r="N36" s="91"/>
      <c r="O36" s="91"/>
      <c r="P36" s="91"/>
      <c r="Q36" s="91"/>
      <c r="R36" s="91"/>
      <c r="S36" s="91"/>
      <c r="T36" s="91"/>
      <c r="U36" s="91"/>
    </row>
    <row r="37" spans="1:21" ht="14.4">
      <c r="A37" s="196" t="s">
        <v>143</v>
      </c>
      <c r="B37" s="93"/>
      <c r="C37" s="130"/>
      <c r="D37" s="130"/>
      <c r="E37" s="87"/>
      <c r="F37" s="131"/>
      <c r="G37" s="91"/>
      <c r="H37" s="91"/>
      <c r="I37" s="91"/>
      <c r="J37" s="91"/>
      <c r="K37" s="91"/>
      <c r="L37" s="91"/>
      <c r="M37" s="91"/>
      <c r="N37" s="91"/>
      <c r="O37" s="91"/>
      <c r="P37" s="91"/>
      <c r="Q37" s="91"/>
      <c r="R37" s="91"/>
      <c r="S37" s="91"/>
      <c r="T37" s="91"/>
      <c r="U37" s="91"/>
    </row>
    <row r="38" spans="1:21" ht="42">
      <c r="A38" s="175" t="s">
        <v>144</v>
      </c>
      <c r="B38" s="245" t="s">
        <v>100</v>
      </c>
      <c r="C38" s="118"/>
      <c r="D38" s="118"/>
      <c r="E38" s="87"/>
      <c r="F38" s="119">
        <v>1</v>
      </c>
      <c r="G38" s="91"/>
      <c r="H38" s="91"/>
      <c r="I38" s="91"/>
      <c r="J38" s="91"/>
      <c r="K38" s="91"/>
      <c r="L38" s="91"/>
      <c r="M38" s="91"/>
      <c r="N38" s="91"/>
      <c r="O38" s="91"/>
      <c r="P38" s="91"/>
      <c r="Q38" s="91"/>
      <c r="R38" s="91"/>
      <c r="S38" s="91"/>
      <c r="T38" s="91"/>
      <c r="U38" s="91"/>
    </row>
    <row r="39" spans="1:21" ht="14.4">
      <c r="A39" s="196" t="s">
        <v>146</v>
      </c>
      <c r="B39" s="93"/>
      <c r="C39" s="130"/>
      <c r="D39" s="130"/>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18"/>
      <c r="D40" s="118"/>
      <c r="E40" s="87"/>
      <c r="F40" s="119">
        <v>1</v>
      </c>
      <c r="G40" s="91"/>
      <c r="H40" s="91"/>
      <c r="I40" s="91"/>
      <c r="J40" s="91"/>
      <c r="K40" s="91"/>
      <c r="L40" s="91"/>
      <c r="M40" s="91"/>
      <c r="N40" s="91"/>
      <c r="O40" s="91"/>
      <c r="P40" s="91"/>
      <c r="Q40" s="91"/>
      <c r="R40" s="91"/>
      <c r="S40" s="91"/>
      <c r="T40" s="91"/>
      <c r="U40" s="91"/>
    </row>
    <row r="41" spans="1:21" ht="14.4">
      <c r="A41" s="132" t="s">
        <v>148</v>
      </c>
      <c r="B41" s="198"/>
      <c r="C41" s="256"/>
      <c r="D41" s="135"/>
      <c r="E41" s="127"/>
      <c r="F41" s="136"/>
    </row>
    <row r="42" spans="1:21" ht="14.4">
      <c r="A42" s="123" t="s">
        <v>149</v>
      </c>
      <c r="B42" s="188" t="s">
        <v>100</v>
      </c>
      <c r="C42" s="118"/>
      <c r="D42" s="137"/>
      <c r="E42" s="87"/>
      <c r="F42" s="138">
        <v>1</v>
      </c>
    </row>
  </sheetData>
  <mergeCells count="1">
    <mergeCell ref="C1:D1"/>
  </mergeCells>
  <dataValidations count="1">
    <dataValidation type="list" allowBlank="1" sqref="B4:B5 B7:B9 B11:B14 B16:B19 B21 B23:B24 B26 B28:B29 B31:B33 B35:B36 B38 B40 B42" xr:uid="{00000000-0002-0000-1700-000000000000}">
      <formula1>"1 [Good to Go],2 [Minor Issue],3 [Major Issue],4 [Not Checked]"</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fitToPage="1"/>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44" t="e">
        <f>#REF!</f>
        <v>#REF!</v>
      </c>
      <c r="B1" s="84" t="s">
        <v>162</v>
      </c>
      <c r="C1" s="310" t="s">
        <v>266</v>
      </c>
      <c r="D1" s="311"/>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31"/>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IF(F42=1,"GREEN",IF(F42=2,"YELLOW",IF(F42=3,"RED","NC")))</f>
        <v>GREEN</v>
      </c>
      <c r="U3" s="97" t="str">
        <f>IF(V3=4, "NC",IF(V3=3,"RED",IF(V3=2,"YELLOW","GREEN")))</f>
        <v>GREEN</v>
      </c>
      <c r="V3" s="97">
        <f>MAX(F4:F41)</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9"/>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8">
      <c r="A13" s="147" t="s">
        <v>112</v>
      </c>
      <c r="B13" s="188" t="s">
        <v>111</v>
      </c>
      <c r="C13" s="148" t="s">
        <v>267</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42">
      <c r="A21" s="147" t="s">
        <v>120</v>
      </c>
      <c r="B21" s="188" t="s">
        <v>100</v>
      </c>
      <c r="C21" s="188"/>
      <c r="D21" s="189"/>
      <c r="E21" s="87"/>
      <c r="F21" s="119">
        <v>1</v>
      </c>
      <c r="G21" s="91"/>
      <c r="H21" s="91"/>
      <c r="I21" s="91"/>
      <c r="J21" s="91"/>
      <c r="K21" s="91"/>
      <c r="L21" s="91"/>
      <c r="M21" s="91"/>
      <c r="N21" s="91"/>
      <c r="O21" s="91"/>
      <c r="P21" s="91"/>
      <c r="Q21" s="91"/>
      <c r="R21" s="91"/>
      <c r="S21" s="91"/>
      <c r="T21" s="91"/>
      <c r="U21" s="91"/>
    </row>
    <row r="22" spans="1:21" ht="14.4">
      <c r="A22" s="185" t="s">
        <v>122</v>
      </c>
      <c r="B22" s="96"/>
      <c r="C22" s="96"/>
      <c r="D22" s="96"/>
      <c r="E22" s="87"/>
      <c r="F22" s="108"/>
      <c r="G22" s="91"/>
      <c r="H22" s="91"/>
      <c r="I22" s="91"/>
      <c r="J22" s="91"/>
      <c r="K22" s="91"/>
      <c r="L22" s="91"/>
      <c r="M22" s="91"/>
      <c r="N22" s="91"/>
      <c r="O22" s="91"/>
      <c r="P22" s="91"/>
      <c r="Q22" s="91"/>
      <c r="R22" s="91"/>
      <c r="S22" s="91"/>
      <c r="T22" s="91"/>
      <c r="U22" s="91"/>
    </row>
    <row r="23" spans="1:21" ht="28.2">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4.4">
      <c r="A24" s="147" t="s">
        <v>124</v>
      </c>
      <c r="B24" s="246" t="s">
        <v>100</v>
      </c>
      <c r="C24" s="189"/>
      <c r="D24" s="189"/>
      <c r="E24" s="87"/>
      <c r="F24" s="119">
        <v>1</v>
      </c>
      <c r="G24" s="91"/>
      <c r="H24" s="91"/>
      <c r="I24" s="91"/>
      <c r="J24" s="91"/>
      <c r="K24" s="91"/>
      <c r="L24" s="91"/>
      <c r="M24" s="91"/>
      <c r="N24" s="91"/>
      <c r="O24" s="91"/>
      <c r="P24" s="91"/>
      <c r="Q24" s="91"/>
      <c r="R24" s="91"/>
      <c r="S24" s="91"/>
      <c r="T24" s="91"/>
      <c r="U24" s="91"/>
    </row>
    <row r="25" spans="1:21" ht="14.4">
      <c r="A25" s="185" t="s">
        <v>125</v>
      </c>
      <c r="B25" s="96"/>
      <c r="C25" s="96"/>
      <c r="D25" s="96"/>
      <c r="E25" s="87"/>
      <c r="F25" s="108"/>
      <c r="G25" s="91"/>
      <c r="H25" s="91"/>
      <c r="I25" s="91"/>
      <c r="J25" s="91"/>
      <c r="K25" s="91"/>
      <c r="L25" s="91"/>
      <c r="M25" s="91"/>
      <c r="N25" s="91"/>
      <c r="O25" s="91"/>
      <c r="P25" s="91"/>
      <c r="Q25" s="91"/>
      <c r="R25" s="91"/>
      <c r="S25" s="91"/>
      <c r="T25" s="91"/>
      <c r="U25" s="91"/>
    </row>
    <row r="26" spans="1:21" ht="42">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4.4">
      <c r="A27" s="185" t="s">
        <v>127</v>
      </c>
      <c r="B27" s="96"/>
      <c r="C27" s="96"/>
      <c r="D27" s="96"/>
      <c r="E27" s="87"/>
      <c r="F27" s="108"/>
      <c r="G27" s="91"/>
      <c r="H27" s="91"/>
      <c r="I27" s="91"/>
      <c r="J27" s="91"/>
      <c r="K27" s="91"/>
      <c r="L27" s="91"/>
      <c r="M27" s="91"/>
      <c r="N27" s="91"/>
      <c r="O27" s="91"/>
      <c r="P27" s="91"/>
      <c r="Q27" s="91"/>
      <c r="R27" s="91"/>
      <c r="S27" s="91"/>
      <c r="T27" s="91"/>
      <c r="U27" s="91"/>
    </row>
    <row r="28" spans="1:21" ht="14.4">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28.2">
      <c r="A29" s="147" t="s">
        <v>129</v>
      </c>
      <c r="B29" s="188" t="s">
        <v>100</v>
      </c>
      <c r="C29" s="189"/>
      <c r="D29" s="189"/>
      <c r="E29" s="87"/>
      <c r="F29" s="119">
        <v>1</v>
      </c>
      <c r="G29" s="91"/>
      <c r="H29" s="91"/>
      <c r="I29" s="91"/>
      <c r="J29" s="91"/>
      <c r="K29" s="91"/>
      <c r="L29" s="91"/>
      <c r="M29" s="91"/>
      <c r="N29" s="91"/>
      <c r="O29" s="91"/>
      <c r="P29" s="91"/>
      <c r="Q29" s="91"/>
      <c r="R29" s="91"/>
      <c r="S29" s="91"/>
      <c r="T29" s="91"/>
      <c r="U29" s="91"/>
    </row>
    <row r="30" spans="1:21" ht="14.4">
      <c r="A30" s="196" t="s">
        <v>132</v>
      </c>
      <c r="B30" s="96"/>
      <c r="C30" s="96"/>
      <c r="D30" s="96"/>
      <c r="E30" s="87"/>
      <c r="F30" s="108"/>
      <c r="G30" s="91"/>
      <c r="H30" s="91"/>
      <c r="I30" s="91"/>
      <c r="J30" s="91"/>
      <c r="K30" s="91"/>
      <c r="L30" s="91"/>
      <c r="M30" s="91"/>
      <c r="N30" s="91"/>
      <c r="O30" s="91"/>
      <c r="P30" s="91"/>
      <c r="Q30" s="91"/>
      <c r="R30" s="91"/>
      <c r="S30" s="91"/>
      <c r="T30" s="91"/>
      <c r="U30" s="91"/>
    </row>
    <row r="31" spans="1:21" ht="41.4">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4.4">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27.6">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4.4">
      <c r="A34" s="196" t="s">
        <v>137</v>
      </c>
      <c r="B34" s="96"/>
      <c r="C34" s="96"/>
      <c r="D34" s="96"/>
      <c r="E34" s="87"/>
      <c r="F34" s="108"/>
      <c r="G34" s="91"/>
      <c r="H34" s="91"/>
      <c r="I34" s="91"/>
      <c r="J34" s="91"/>
      <c r="K34" s="91"/>
      <c r="L34" s="91"/>
      <c r="M34" s="91"/>
      <c r="N34" s="91"/>
      <c r="O34" s="91"/>
      <c r="P34" s="91"/>
      <c r="Q34" s="91"/>
      <c r="R34" s="91"/>
      <c r="S34" s="91"/>
      <c r="T34" s="91"/>
      <c r="U34" s="91"/>
    </row>
    <row r="35" spans="1:21" ht="55.8">
      <c r="A35" s="174" t="s">
        <v>138</v>
      </c>
      <c r="B35" s="188" t="s">
        <v>100</v>
      </c>
      <c r="C35" s="189"/>
      <c r="D35" s="188" t="s">
        <v>268</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4.4">
      <c r="A37" s="196" t="s">
        <v>143</v>
      </c>
      <c r="B37" s="93"/>
      <c r="C37" s="93"/>
      <c r="D37" s="93"/>
      <c r="E37" s="87"/>
      <c r="F37" s="131"/>
      <c r="G37" s="91"/>
      <c r="H37" s="91"/>
      <c r="I37" s="91"/>
      <c r="J37" s="91"/>
      <c r="K37" s="91"/>
      <c r="L37" s="91"/>
      <c r="M37" s="91"/>
      <c r="N37" s="91"/>
      <c r="O37" s="91"/>
      <c r="P37" s="91"/>
      <c r="Q37" s="91"/>
      <c r="R37" s="91"/>
      <c r="S37" s="91"/>
      <c r="T37" s="91"/>
      <c r="U37" s="91"/>
    </row>
    <row r="38" spans="1:21" ht="42">
      <c r="A38" s="175" t="s">
        <v>144</v>
      </c>
      <c r="B38" s="188" t="s">
        <v>111</v>
      </c>
      <c r="C38" s="188" t="s">
        <v>269</v>
      </c>
      <c r="D38" s="189"/>
      <c r="E38" s="87"/>
      <c r="F38" s="119">
        <v>1</v>
      </c>
      <c r="G38" s="91"/>
      <c r="H38" s="91"/>
      <c r="I38" s="91"/>
      <c r="J38" s="91"/>
      <c r="K38" s="91"/>
      <c r="L38" s="91"/>
      <c r="M38" s="91"/>
      <c r="N38" s="91"/>
      <c r="O38" s="91"/>
      <c r="P38" s="91"/>
      <c r="Q38" s="91"/>
      <c r="R38" s="91"/>
      <c r="S38" s="91"/>
      <c r="T38" s="91"/>
      <c r="U38" s="91"/>
    </row>
    <row r="39" spans="1:21" ht="14.4">
      <c r="A39" s="196" t="s">
        <v>146</v>
      </c>
      <c r="B39" s="93"/>
      <c r="C39" s="130"/>
      <c r="D39" s="130"/>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18"/>
      <c r="D40" s="118"/>
      <c r="E40" s="87"/>
      <c r="F40" s="119">
        <v>1</v>
      </c>
      <c r="G40" s="91"/>
      <c r="H40" s="91"/>
      <c r="I40" s="91"/>
      <c r="J40" s="91"/>
      <c r="K40" s="91"/>
      <c r="L40" s="91"/>
      <c r="M40" s="91"/>
      <c r="N40" s="91"/>
      <c r="O40" s="91"/>
      <c r="P40" s="91"/>
      <c r="Q40" s="91"/>
      <c r="R40" s="91"/>
      <c r="S40" s="91"/>
      <c r="T40" s="91"/>
      <c r="U40" s="91"/>
    </row>
    <row r="41" spans="1:21" ht="14.4">
      <c r="A41" s="132" t="s">
        <v>148</v>
      </c>
      <c r="B41" s="198"/>
      <c r="C41" s="256"/>
      <c r="D41" s="135"/>
      <c r="E41" s="127"/>
      <c r="F41" s="136"/>
    </row>
    <row r="42" spans="1:21" ht="14.4">
      <c r="A42" s="123" t="s">
        <v>149</v>
      </c>
      <c r="B42" s="188" t="s">
        <v>100</v>
      </c>
      <c r="C42" s="118"/>
      <c r="D42" s="137"/>
      <c r="E42" s="87"/>
      <c r="F42" s="138">
        <v>1</v>
      </c>
    </row>
  </sheetData>
  <mergeCells count="1">
    <mergeCell ref="C1:D1"/>
  </mergeCells>
  <dataValidations count="1">
    <dataValidation type="list" allowBlank="1" sqref="B4:B5 B7:B9 B11:B14 B16:B19 B21 B23:B24 B26 B28:B29 B31:B33 B35:B36 B38 B40 B42" xr:uid="{00000000-0002-0000-1800-000000000000}">
      <formula1>"1 [Good to Go],2 [Minor Issue],3 [Major Issue],4 [Not Checked]"</formula1>
    </dataValidation>
  </dataValidations>
  <printOptions horizontalCentered="1" gridLines="1"/>
  <pageMargins left="0.7" right="0.7" top="0.75" bottom="0.75" header="0" footer="0"/>
  <pageSetup fitToHeight="0" pageOrder="overThenDown" orientation="portrait" cellComments="atEnd"/>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84" t="e">
        <f>#REF!</f>
        <v>#REF!</v>
      </c>
      <c r="B1" s="84" t="s">
        <v>27</v>
      </c>
      <c r="C1" s="310" t="s">
        <v>270</v>
      </c>
      <c r="D1" s="311"/>
      <c r="G1" s="224"/>
      <c r="H1" s="224"/>
      <c r="I1" s="224"/>
      <c r="J1" s="224"/>
      <c r="K1" s="224"/>
      <c r="L1" s="224"/>
      <c r="M1" s="224"/>
      <c r="N1" s="224"/>
      <c r="O1" s="224"/>
      <c r="P1" s="224"/>
      <c r="Q1" s="224"/>
      <c r="R1" s="224"/>
      <c r="S1" s="224"/>
      <c r="T1" s="224"/>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08"/>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9"/>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8" t="s">
        <v>111</v>
      </c>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8" t="s">
        <v>111</v>
      </c>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8" t="s">
        <v>271</v>
      </c>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42">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4.4">
      <c r="A22" s="185" t="s">
        <v>122</v>
      </c>
      <c r="B22" s="96"/>
      <c r="C22" s="96"/>
      <c r="D22" s="96"/>
      <c r="E22" s="87"/>
      <c r="F22" s="108"/>
      <c r="G22" s="91"/>
      <c r="H22" s="91"/>
      <c r="I22" s="91"/>
      <c r="J22" s="91"/>
      <c r="K22" s="91"/>
      <c r="L22" s="91"/>
      <c r="M22" s="91"/>
      <c r="N22" s="91"/>
      <c r="O22" s="91"/>
      <c r="P22" s="91"/>
      <c r="Q22" s="91"/>
      <c r="R22" s="91"/>
      <c r="S22" s="91"/>
      <c r="T22" s="91"/>
      <c r="U22" s="91"/>
    </row>
    <row r="23" spans="1:21" ht="28.2">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4.4">
      <c r="A24" s="147" t="s">
        <v>124</v>
      </c>
      <c r="B24" s="188" t="s">
        <v>100</v>
      </c>
      <c r="C24" s="189"/>
      <c r="D24" s="189"/>
      <c r="E24" s="87"/>
      <c r="F24" s="119">
        <v>1</v>
      </c>
      <c r="G24" s="105"/>
      <c r="H24" s="91"/>
      <c r="I24" s="91"/>
      <c r="J24" s="91"/>
      <c r="K24" s="91"/>
      <c r="L24" s="91"/>
      <c r="M24" s="91"/>
      <c r="N24" s="91"/>
      <c r="O24" s="91"/>
      <c r="P24" s="91"/>
      <c r="Q24" s="91"/>
      <c r="R24" s="91"/>
      <c r="S24" s="91"/>
      <c r="T24" s="91"/>
      <c r="U24" s="91"/>
    </row>
    <row r="25" spans="1:21" ht="14.4">
      <c r="A25" s="185" t="s">
        <v>125</v>
      </c>
      <c r="B25" s="96"/>
      <c r="C25" s="96"/>
      <c r="D25" s="96"/>
      <c r="E25" s="87"/>
      <c r="F25" s="108"/>
      <c r="G25" s="91"/>
      <c r="H25" s="91"/>
      <c r="I25" s="91"/>
      <c r="J25" s="91"/>
      <c r="K25" s="91"/>
      <c r="L25" s="91"/>
      <c r="M25" s="91"/>
      <c r="N25" s="91"/>
      <c r="O25" s="91"/>
      <c r="P25" s="91"/>
      <c r="Q25" s="91"/>
      <c r="R25" s="91"/>
      <c r="S25" s="91"/>
      <c r="T25" s="91"/>
      <c r="U25" s="91"/>
    </row>
    <row r="26" spans="1:21" ht="42">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4.4">
      <c r="A27" s="185" t="s">
        <v>127</v>
      </c>
      <c r="B27" s="96"/>
      <c r="C27" s="96"/>
      <c r="D27" s="96"/>
      <c r="E27" s="87"/>
      <c r="F27" s="108"/>
      <c r="G27" s="91"/>
      <c r="H27" s="91"/>
      <c r="I27" s="91"/>
      <c r="J27" s="91"/>
      <c r="K27" s="91"/>
      <c r="L27" s="91"/>
      <c r="M27" s="91"/>
      <c r="N27" s="91"/>
      <c r="O27" s="91"/>
      <c r="P27" s="91"/>
      <c r="Q27" s="91"/>
      <c r="R27" s="91"/>
      <c r="S27" s="91"/>
      <c r="T27" s="91"/>
      <c r="U27" s="91"/>
    </row>
    <row r="28" spans="1:21" ht="14.4">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28.2">
      <c r="A29" s="147" t="s">
        <v>129</v>
      </c>
      <c r="B29" s="257" t="s">
        <v>100</v>
      </c>
      <c r="C29" s="189"/>
      <c r="D29" s="189"/>
      <c r="E29" s="87"/>
      <c r="F29" s="119">
        <v>1</v>
      </c>
      <c r="G29" s="91"/>
      <c r="H29" s="91"/>
      <c r="I29" s="91"/>
      <c r="J29" s="91"/>
      <c r="K29" s="91"/>
      <c r="L29" s="91"/>
      <c r="M29" s="91"/>
      <c r="N29" s="91"/>
      <c r="O29" s="91"/>
      <c r="P29" s="91"/>
      <c r="Q29" s="91"/>
      <c r="R29" s="91"/>
      <c r="S29" s="91"/>
      <c r="T29" s="91"/>
      <c r="U29" s="91"/>
    </row>
    <row r="30" spans="1:21" ht="14.4">
      <c r="A30" s="196" t="s">
        <v>132</v>
      </c>
      <c r="B30" s="96"/>
      <c r="C30" s="96"/>
      <c r="D30" s="96"/>
      <c r="E30" s="87"/>
      <c r="F30" s="108"/>
      <c r="G30" s="91"/>
      <c r="H30" s="91"/>
      <c r="I30" s="91"/>
      <c r="J30" s="91"/>
      <c r="K30" s="91"/>
      <c r="L30" s="91"/>
      <c r="M30" s="91"/>
      <c r="N30" s="91"/>
      <c r="O30" s="91"/>
      <c r="P30" s="91"/>
      <c r="Q30" s="91"/>
      <c r="R30" s="91"/>
      <c r="S30" s="91"/>
      <c r="T30" s="91"/>
      <c r="U30" s="91"/>
    </row>
    <row r="31" spans="1:21" ht="41.4">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4.4">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27.6">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4.4">
      <c r="A34" s="196" t="s">
        <v>137</v>
      </c>
      <c r="B34" s="96"/>
      <c r="C34" s="96"/>
      <c r="D34" s="96"/>
      <c r="E34" s="87"/>
      <c r="F34" s="108"/>
      <c r="G34" s="91"/>
      <c r="H34" s="91"/>
      <c r="I34" s="91"/>
      <c r="J34" s="91"/>
      <c r="K34" s="91"/>
      <c r="L34" s="91"/>
      <c r="M34" s="91"/>
      <c r="N34" s="91"/>
      <c r="O34" s="91"/>
      <c r="P34" s="91"/>
      <c r="Q34" s="91"/>
      <c r="R34" s="91"/>
      <c r="S34" s="91"/>
      <c r="T34" s="91"/>
      <c r="U34" s="91"/>
    </row>
    <row r="35" spans="1:21" ht="55.8">
      <c r="A35" s="174" t="s">
        <v>138</v>
      </c>
      <c r="B35" s="188" t="s">
        <v>100</v>
      </c>
      <c r="C35" s="189"/>
      <c r="D35" s="188" t="s">
        <v>272</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4.4">
      <c r="A37" s="196" t="s">
        <v>143</v>
      </c>
      <c r="B37" s="93"/>
      <c r="C37" s="93"/>
      <c r="D37" s="93"/>
      <c r="E37" s="87"/>
      <c r="F37" s="131"/>
      <c r="G37" s="91"/>
      <c r="H37" s="91"/>
      <c r="I37" s="91"/>
      <c r="J37" s="91"/>
      <c r="K37" s="91"/>
      <c r="L37" s="91"/>
      <c r="M37" s="91"/>
      <c r="N37" s="91"/>
      <c r="O37" s="91"/>
      <c r="P37" s="91"/>
      <c r="Q37" s="91"/>
      <c r="R37" s="91"/>
      <c r="S37" s="91"/>
      <c r="T37" s="91"/>
      <c r="U37" s="91"/>
    </row>
    <row r="38" spans="1:21" ht="42">
      <c r="A38" s="175" t="s">
        <v>144</v>
      </c>
      <c r="B38" s="188" t="s">
        <v>100</v>
      </c>
      <c r="C38" s="188" t="s">
        <v>111</v>
      </c>
      <c r="D38" s="189"/>
      <c r="E38" s="87"/>
      <c r="F38" s="119">
        <v>1</v>
      </c>
      <c r="G38" s="91"/>
      <c r="H38" s="91"/>
      <c r="I38" s="91"/>
      <c r="J38" s="91"/>
      <c r="K38" s="91"/>
      <c r="L38" s="91"/>
      <c r="M38" s="91"/>
      <c r="N38" s="91"/>
      <c r="O38" s="91"/>
      <c r="P38" s="91"/>
      <c r="Q38" s="91"/>
      <c r="R38" s="91"/>
      <c r="S38" s="91"/>
      <c r="T38" s="91"/>
      <c r="U38" s="91"/>
    </row>
    <row r="39" spans="1:21" ht="14.4">
      <c r="A39" s="196" t="s">
        <v>146</v>
      </c>
      <c r="B39" s="93"/>
      <c r="C39" s="93"/>
      <c r="D39" s="93"/>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4.4">
      <c r="A41" s="132" t="s">
        <v>148</v>
      </c>
      <c r="B41" s="198"/>
      <c r="C41" s="198"/>
      <c r="D41" s="199"/>
      <c r="E41" s="127"/>
      <c r="F41" s="136"/>
    </row>
    <row r="42" spans="1:21" ht="27.6">
      <c r="A42" s="123" t="s">
        <v>149</v>
      </c>
      <c r="B42" s="188" t="s">
        <v>100</v>
      </c>
      <c r="C42" s="101" t="s">
        <v>174</v>
      </c>
      <c r="D42" s="201"/>
      <c r="E42" s="87"/>
      <c r="F42" s="138">
        <v>1</v>
      </c>
    </row>
  </sheetData>
  <mergeCells count="1">
    <mergeCell ref="C1:D1"/>
  </mergeCells>
  <dataValidations count="1">
    <dataValidation type="list" allowBlank="1" sqref="B4:B5 B7:B9 B11:B14 B16:B19 B21 B23:B24 B26 B28:B29 B31:B33 B35:B36 B38 B40 B42" xr:uid="{00000000-0002-0000-1900-000000000000}">
      <formula1>"1 [Good to Go],2 [Minor Issue],3 [Major Issue],4 [Not Checked]"</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58" t="e">
        <f>#REF!</f>
        <v>#REF!</v>
      </c>
      <c r="B1" s="84" t="s">
        <v>27</v>
      </c>
      <c r="C1" s="310" t="s">
        <v>273</v>
      </c>
      <c r="D1" s="311"/>
    </row>
    <row r="2" spans="1:22" ht="28.8">
      <c r="A2" s="85" t="s">
        <v>90</v>
      </c>
      <c r="B2" s="86" t="s">
        <v>91</v>
      </c>
      <c r="C2" s="86" t="s">
        <v>92</v>
      </c>
      <c r="D2" s="85" t="s">
        <v>162</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12"/>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8" t="s">
        <v>111</v>
      </c>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259"/>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260" t="s">
        <v>258</v>
      </c>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42">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4.4">
      <c r="A22" s="185" t="s">
        <v>122</v>
      </c>
      <c r="B22" s="96"/>
      <c r="C22" s="96"/>
      <c r="D22" s="96"/>
      <c r="E22" s="87"/>
      <c r="F22" s="108"/>
      <c r="G22" s="91"/>
      <c r="H22" s="91"/>
      <c r="I22" s="91"/>
      <c r="J22" s="91"/>
      <c r="K22" s="91"/>
      <c r="L22" s="91"/>
      <c r="M22" s="91"/>
      <c r="N22" s="91"/>
      <c r="O22" s="91"/>
      <c r="P22" s="91"/>
      <c r="Q22" s="91"/>
      <c r="R22" s="91"/>
      <c r="S22" s="91"/>
      <c r="T22" s="91"/>
      <c r="U22" s="91"/>
    </row>
    <row r="23" spans="1:21" ht="28.2">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4.4">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4.4">
      <c r="A25" s="185" t="s">
        <v>125</v>
      </c>
      <c r="B25" s="96"/>
      <c r="C25" s="96"/>
      <c r="D25" s="96"/>
      <c r="E25" s="87"/>
      <c r="F25" s="108"/>
      <c r="G25" s="91"/>
      <c r="H25" s="91"/>
      <c r="I25" s="91"/>
      <c r="J25" s="91"/>
      <c r="K25" s="91"/>
      <c r="L25" s="91"/>
      <c r="M25" s="91"/>
      <c r="N25" s="91"/>
      <c r="O25" s="91"/>
      <c r="P25" s="91"/>
      <c r="Q25" s="91"/>
      <c r="R25" s="91"/>
      <c r="S25" s="91"/>
      <c r="T25" s="91"/>
      <c r="U25" s="91"/>
    </row>
    <row r="26" spans="1:21" ht="42">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4.4">
      <c r="A27" s="185" t="s">
        <v>127</v>
      </c>
      <c r="B27" s="96"/>
      <c r="C27" s="96"/>
      <c r="D27" s="96"/>
      <c r="E27" s="87"/>
      <c r="F27" s="108"/>
      <c r="G27" s="91"/>
      <c r="H27" s="91"/>
      <c r="I27" s="91"/>
      <c r="J27" s="91"/>
      <c r="K27" s="91"/>
      <c r="L27" s="91"/>
      <c r="M27" s="91"/>
      <c r="N27" s="91"/>
      <c r="O27" s="91"/>
      <c r="P27" s="91"/>
      <c r="Q27" s="91"/>
      <c r="R27" s="91"/>
      <c r="S27" s="91"/>
      <c r="T27" s="91"/>
      <c r="U27" s="91"/>
    </row>
    <row r="28" spans="1:21" ht="14.4">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28.2">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4.4">
      <c r="A30" s="196" t="s">
        <v>132</v>
      </c>
      <c r="B30" s="96"/>
      <c r="C30" s="96"/>
      <c r="D30" s="96"/>
      <c r="E30" s="87"/>
      <c r="F30" s="108"/>
      <c r="G30" s="91"/>
      <c r="H30" s="91"/>
      <c r="I30" s="91"/>
      <c r="J30" s="91"/>
      <c r="K30" s="91"/>
      <c r="L30" s="91"/>
      <c r="M30" s="91"/>
      <c r="N30" s="91"/>
      <c r="O30" s="91"/>
      <c r="P30" s="91"/>
      <c r="Q30" s="91"/>
      <c r="R30" s="91"/>
      <c r="S30" s="91"/>
      <c r="T30" s="91"/>
      <c r="U30" s="91"/>
    </row>
    <row r="31" spans="1:21" ht="41.4">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4.4">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27.6">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4.4">
      <c r="A34" s="196" t="s">
        <v>137</v>
      </c>
      <c r="B34" s="96"/>
      <c r="C34" s="96"/>
      <c r="D34" s="96"/>
      <c r="E34" s="87"/>
      <c r="F34" s="108"/>
      <c r="G34" s="91"/>
      <c r="H34" s="91"/>
      <c r="I34" s="91"/>
      <c r="J34" s="91"/>
      <c r="K34" s="91"/>
      <c r="L34" s="91"/>
      <c r="M34" s="91"/>
      <c r="N34" s="91"/>
      <c r="O34" s="91"/>
      <c r="P34" s="91"/>
      <c r="Q34" s="91"/>
      <c r="R34" s="91"/>
      <c r="S34" s="91"/>
      <c r="T34" s="91"/>
      <c r="U34" s="91"/>
    </row>
    <row r="35" spans="1:21" ht="55.8">
      <c r="A35" s="174" t="s">
        <v>138</v>
      </c>
      <c r="B35" s="188" t="s">
        <v>100</v>
      </c>
      <c r="C35" s="189"/>
      <c r="D35" s="261" t="s">
        <v>274</v>
      </c>
      <c r="E35" s="87"/>
      <c r="F35" s="119">
        <v>1</v>
      </c>
      <c r="G35" s="91"/>
      <c r="H35" s="91"/>
      <c r="I35" s="91"/>
      <c r="J35" s="91"/>
      <c r="K35" s="91"/>
      <c r="L35" s="91"/>
      <c r="M35" s="91"/>
      <c r="N35" s="91"/>
      <c r="O35" s="91"/>
      <c r="P35" s="91"/>
      <c r="Q35" s="91"/>
      <c r="R35" s="91"/>
      <c r="S35" s="91"/>
      <c r="T35" s="91"/>
      <c r="U35" s="91"/>
    </row>
    <row r="36" spans="1:21" ht="28.2">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4.4">
      <c r="A37" s="196" t="s">
        <v>143</v>
      </c>
      <c r="B37" s="93"/>
      <c r="C37" s="93"/>
      <c r="D37" s="93"/>
      <c r="E37" s="87"/>
      <c r="F37" s="131"/>
      <c r="G37" s="91"/>
      <c r="H37" s="91"/>
      <c r="I37" s="91"/>
      <c r="J37" s="91"/>
      <c r="K37" s="91"/>
      <c r="L37" s="91"/>
      <c r="M37" s="91"/>
      <c r="N37" s="91"/>
      <c r="O37" s="91"/>
      <c r="P37" s="91"/>
      <c r="Q37" s="91"/>
      <c r="R37" s="91"/>
      <c r="S37" s="91"/>
      <c r="T37" s="91"/>
      <c r="U37" s="91"/>
    </row>
    <row r="38" spans="1:21" ht="42">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4.4">
      <c r="A39" s="196" t="s">
        <v>146</v>
      </c>
      <c r="B39" s="93"/>
      <c r="C39" s="93"/>
      <c r="D39" s="93"/>
      <c r="E39" s="87"/>
      <c r="F39" s="131"/>
      <c r="G39" s="91"/>
      <c r="H39" s="91"/>
      <c r="I39" s="91"/>
      <c r="J39" s="91"/>
      <c r="K39" s="91"/>
      <c r="L39" s="91"/>
      <c r="M39" s="91"/>
      <c r="N39" s="91"/>
      <c r="O39" s="91"/>
      <c r="P39" s="91"/>
      <c r="Q39" s="91"/>
      <c r="R39" s="91"/>
      <c r="S39" s="91"/>
      <c r="T39" s="91"/>
      <c r="U39" s="91"/>
    </row>
    <row r="40" spans="1:21" ht="69.599999999999994">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4.4">
      <c r="A41" s="132" t="s">
        <v>148</v>
      </c>
      <c r="B41" s="198"/>
      <c r="C41" s="198"/>
      <c r="D41" s="199"/>
      <c r="E41" s="127"/>
      <c r="F41" s="136"/>
    </row>
    <row r="42" spans="1:21" ht="14.4">
      <c r="A42" s="123" t="s">
        <v>149</v>
      </c>
      <c r="B42" s="188" t="s">
        <v>100</v>
      </c>
      <c r="C42" s="252" t="s">
        <v>275</v>
      </c>
      <c r="D42" s="201"/>
      <c r="E42" s="87"/>
      <c r="F42" s="138">
        <v>1</v>
      </c>
    </row>
  </sheetData>
  <mergeCells count="1">
    <mergeCell ref="C1:D1"/>
  </mergeCells>
  <dataValidations count="1">
    <dataValidation type="list" allowBlank="1" sqref="B4:B5 B7:B9 B11:B14 B16:B19 B21 B23:B24 B26 B28:B29 B31:B33 B35:B36 B38 B40 B42" xr:uid="{00000000-0002-0000-1A00-000000000000}">
      <formula1>"1 [Good to Go],2 [Minor Issue],3 [Major Issue],4 [Not Checked]"</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X35"/>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4" ht="15" customHeight="1">
      <c r="A1" s="244" t="e">
        <f>#REF!</f>
        <v>#REF!</v>
      </c>
      <c r="B1" s="84" t="s">
        <v>171</v>
      </c>
      <c r="C1" s="310" t="s">
        <v>276</v>
      </c>
      <c r="D1" s="311"/>
      <c r="G1" s="224"/>
      <c r="H1" s="224"/>
      <c r="I1" s="224"/>
      <c r="J1" s="224"/>
      <c r="K1" s="224"/>
      <c r="L1" s="224"/>
      <c r="M1" s="224"/>
      <c r="N1" s="224"/>
      <c r="O1" s="224"/>
      <c r="P1" s="224"/>
    </row>
    <row r="2" spans="1:24" ht="28.8">
      <c r="A2" s="85" t="s">
        <v>277</v>
      </c>
      <c r="B2" s="86" t="s">
        <v>91</v>
      </c>
      <c r="C2" s="86" t="s">
        <v>92</v>
      </c>
      <c r="D2" s="85" t="s">
        <v>162</v>
      </c>
      <c r="E2" s="91"/>
      <c r="F2" s="262" t="s">
        <v>94</v>
      </c>
      <c r="G2" s="263" t="s">
        <v>12</v>
      </c>
      <c r="H2" s="264" t="s">
        <v>13</v>
      </c>
      <c r="I2" s="264" t="s">
        <v>15</v>
      </c>
      <c r="J2" s="264" t="s">
        <v>16</v>
      </c>
      <c r="K2" s="264" t="s">
        <v>17</v>
      </c>
      <c r="L2" s="264" t="s">
        <v>18</v>
      </c>
      <c r="M2" s="264" t="s">
        <v>19</v>
      </c>
      <c r="N2" s="264" t="s">
        <v>21</v>
      </c>
      <c r="O2" s="264" t="s">
        <v>22</v>
      </c>
      <c r="P2" s="264" t="s">
        <v>23</v>
      </c>
      <c r="Q2" s="264" t="s">
        <v>95</v>
      </c>
      <c r="R2" s="264" t="s">
        <v>25</v>
      </c>
      <c r="S2" s="90" t="s">
        <v>96</v>
      </c>
      <c r="T2" s="90" t="s">
        <v>97</v>
      </c>
      <c r="U2" s="265"/>
      <c r="V2" s="265"/>
      <c r="W2" s="265"/>
      <c r="X2" s="265"/>
    </row>
    <row r="3" spans="1:24" ht="14.4">
      <c r="A3" s="185" t="s">
        <v>98</v>
      </c>
      <c r="B3" s="186"/>
      <c r="C3" s="187"/>
      <c r="D3" s="187"/>
      <c r="E3" s="91"/>
      <c r="F3" s="266">
        <v>1</v>
      </c>
      <c r="G3" s="267" t="str">
        <f>IF(MAX(F4:F5)=1,"GREEN",IF(MAX(F4:F5)=2,"YELLOW",IF(F4=3,"RED",IF(F5=3,"RED","NC"))))</f>
        <v>GREEN</v>
      </c>
      <c r="H3" s="268" t="str">
        <f>IF(MAX(F7:F9)=1,"GREEN",IF(MAX(F7:F9)=2,"YELLOW",IF(F7=3,"RED",IF(F8=3,"RED",IF(F9=3,"RED","NC")))))</f>
        <v>GREEN</v>
      </c>
      <c r="I3" s="268" t="str">
        <f>IF(MAX(F11:F12)=1,"GREEN",IF(MAX(F11:F12)=2,"YELLOW",IF(F11=3,"RED",IF(F12=3,"RED","NC"))))</f>
        <v>GREEN</v>
      </c>
      <c r="J3" s="268" t="str">
        <f>IF(F14=1,"GREEN",IF(F14=2,"YELLOW",IF(F14=3,"RED","NC")))</f>
        <v>GREEN</v>
      </c>
      <c r="K3" s="268" t="str">
        <f>IF(MAX(F16)=1,"GREEN",IF(MAX(F16)=2,"YELLOW",IF(F16=3,"RED","NC")))</f>
        <v>GREEN</v>
      </c>
      <c r="L3" s="268" t="str">
        <f>IF(MAX(F18:F19)=1,"GREEN",IF(MAX(F18:F19)=2,"YELLOW",IF(F18=3,"RED",IF(F19=3,"RED","NC"))))</f>
        <v>GREEN</v>
      </c>
      <c r="M3" s="268" t="str">
        <f>IF(F21=1,"GREEN",IF(F21=2,"YELLOW",IF(F21=3,"RED","NC")))</f>
        <v>GREEN</v>
      </c>
      <c r="N3" s="268" t="str">
        <f>IF(MAX(F23:F25)=1,"GREEN",IF(MAX(F23:F25)=2,"YELLOW",IF(F23=3,"RED",IF(F24=3,"RED",IF(F25=3,"RED","NC")))))</f>
        <v>GREEN</v>
      </c>
      <c r="O3" s="268" t="str">
        <f>IF(MAX(F27:F28)=1,"GREEN",IF(MAX(F27:F28)=2,"YELLOW",IF(F27=3,"RED",IF(F28=3,"RED","NC"))))</f>
        <v>GREEN</v>
      </c>
      <c r="P3" s="268" t="str">
        <f>IF(F30=1,"GREEN",IF(F30=2,"YELLOW",IF(F30=3,"RED","NC")))</f>
        <v>GREEN</v>
      </c>
      <c r="Q3" s="268" t="str">
        <f>IF(F32=1,"GREEN",IF(F32=2,"YELLOW",IF(F32=3,"RED","NC")))</f>
        <v>NC</v>
      </c>
      <c r="R3" s="268" t="str">
        <f>IF(F34=1,"GREEN",IF(F34=2,"YELLOW",IF(F34=3,"RED","NC")))</f>
        <v>GREEN</v>
      </c>
      <c r="S3" s="97" t="str">
        <f>IF(T3=4, "NC",IF(T3=3,"RED",IF(T3=3,"YELLOW","GREEN")))</f>
        <v>GREEN</v>
      </c>
      <c r="T3" s="97">
        <f>MAX(F4:F42)</f>
        <v>1</v>
      </c>
      <c r="U3" s="269"/>
      <c r="V3" s="269"/>
      <c r="W3" s="269"/>
      <c r="X3" s="269"/>
    </row>
    <row r="4" spans="1:24" ht="28.2">
      <c r="A4" s="147" t="s">
        <v>99</v>
      </c>
      <c r="B4" s="188" t="s">
        <v>100</v>
      </c>
      <c r="C4" s="189"/>
      <c r="D4" s="190"/>
      <c r="E4" s="87"/>
      <c r="F4" s="266">
        <v>1</v>
      </c>
      <c r="G4" s="91"/>
      <c r="H4" s="91"/>
      <c r="I4" s="91"/>
      <c r="J4" s="91"/>
      <c r="K4" s="91"/>
      <c r="L4" s="91"/>
      <c r="M4" s="91"/>
      <c r="N4" s="91"/>
      <c r="O4" s="91"/>
      <c r="P4" s="91"/>
    </row>
    <row r="5" spans="1:24" ht="28.2">
      <c r="A5" s="147" t="s">
        <v>102</v>
      </c>
      <c r="B5" s="188" t="s">
        <v>100</v>
      </c>
      <c r="C5" s="189"/>
      <c r="D5" s="191" t="s">
        <v>81</v>
      </c>
      <c r="E5" s="87"/>
      <c r="F5" s="270">
        <v>1</v>
      </c>
      <c r="G5" s="91"/>
      <c r="H5" s="91"/>
      <c r="I5" s="91"/>
      <c r="J5" s="91"/>
      <c r="K5" s="91"/>
      <c r="L5" s="91"/>
      <c r="M5" s="91"/>
      <c r="N5" s="91"/>
      <c r="O5" s="91"/>
      <c r="P5" s="91"/>
    </row>
    <row r="6" spans="1:24" ht="14.4">
      <c r="A6" s="185" t="s">
        <v>104</v>
      </c>
      <c r="B6" s="96"/>
      <c r="C6" s="96"/>
      <c r="D6" s="96"/>
      <c r="E6" s="87"/>
      <c r="F6" s="96"/>
      <c r="G6" s="91"/>
      <c r="H6" s="91"/>
      <c r="I6" s="91"/>
      <c r="J6" s="91"/>
      <c r="K6" s="91"/>
      <c r="L6" s="91"/>
      <c r="M6" s="91"/>
      <c r="N6" s="91"/>
      <c r="O6" s="91"/>
      <c r="P6" s="91"/>
    </row>
    <row r="7" spans="1:24" ht="69.599999999999994">
      <c r="A7" s="147" t="s">
        <v>154</v>
      </c>
      <c r="B7" s="188" t="s">
        <v>100</v>
      </c>
      <c r="C7" s="189"/>
      <c r="D7" s="190" t="s">
        <v>81</v>
      </c>
      <c r="E7" s="87"/>
      <c r="F7" s="103">
        <v>1</v>
      </c>
      <c r="G7" s="91"/>
      <c r="H7" s="91"/>
      <c r="I7" s="91"/>
      <c r="J7" s="91"/>
      <c r="K7" s="91"/>
      <c r="L7" s="91"/>
      <c r="M7" s="91"/>
      <c r="N7" s="91"/>
      <c r="O7" s="91"/>
      <c r="P7" s="91"/>
    </row>
    <row r="8" spans="1:24" ht="55.2">
      <c r="A8" s="109" t="s">
        <v>106</v>
      </c>
      <c r="B8" s="188" t="s">
        <v>100</v>
      </c>
      <c r="C8" s="189"/>
      <c r="D8" s="192" t="s">
        <v>81</v>
      </c>
      <c r="E8" s="87" t="s">
        <v>81</v>
      </c>
      <c r="F8" s="103">
        <v>1</v>
      </c>
      <c r="G8" s="91"/>
      <c r="H8" s="91"/>
      <c r="I8" s="91"/>
      <c r="J8" s="91"/>
      <c r="K8" s="91"/>
      <c r="L8" s="91"/>
      <c r="M8" s="91"/>
      <c r="N8" s="91"/>
      <c r="O8" s="91"/>
      <c r="P8" s="91"/>
    </row>
    <row r="9" spans="1:24" ht="28.2">
      <c r="A9" s="147" t="s">
        <v>107</v>
      </c>
      <c r="B9" s="188" t="s">
        <v>100</v>
      </c>
      <c r="C9" s="189"/>
      <c r="D9" s="192" t="s">
        <v>81</v>
      </c>
      <c r="E9" s="87"/>
      <c r="F9" s="103">
        <v>1</v>
      </c>
      <c r="G9" s="91"/>
      <c r="H9" s="91"/>
      <c r="I9" s="91"/>
      <c r="J9" s="91"/>
      <c r="K9" s="91"/>
      <c r="L9" s="91"/>
      <c r="M9" s="91"/>
      <c r="N9" s="91"/>
      <c r="O9" s="91"/>
      <c r="P9" s="91"/>
    </row>
    <row r="10" spans="1:24" ht="14.4">
      <c r="A10" s="185" t="s">
        <v>114</v>
      </c>
      <c r="B10" s="96"/>
      <c r="C10" s="96"/>
      <c r="D10" s="194" t="s">
        <v>81</v>
      </c>
      <c r="E10" s="87"/>
      <c r="F10" s="116" t="s">
        <v>81</v>
      </c>
      <c r="G10" s="91"/>
      <c r="H10" s="91"/>
      <c r="I10" s="91"/>
      <c r="J10" s="91"/>
      <c r="K10" s="91"/>
      <c r="L10" s="91"/>
      <c r="M10" s="91"/>
      <c r="N10" s="91"/>
      <c r="O10" s="91"/>
      <c r="P10" s="91"/>
    </row>
    <row r="11" spans="1:24" ht="28.2">
      <c r="A11" s="147" t="s">
        <v>115</v>
      </c>
      <c r="B11" s="188" t="s">
        <v>100</v>
      </c>
      <c r="C11" s="189"/>
      <c r="D11" s="192"/>
      <c r="E11" s="87"/>
      <c r="F11" s="103">
        <v>1</v>
      </c>
      <c r="G11" s="91"/>
      <c r="H11" s="91"/>
      <c r="I11" s="91"/>
      <c r="J11" s="91"/>
      <c r="K11" s="91"/>
      <c r="L11" s="91"/>
      <c r="M11" s="91"/>
      <c r="N11" s="91"/>
      <c r="O11" s="91"/>
      <c r="P11" s="91"/>
    </row>
    <row r="12" spans="1:24" ht="42">
      <c r="A12" s="147" t="s">
        <v>116</v>
      </c>
      <c r="B12" s="188" t="s">
        <v>100</v>
      </c>
      <c r="C12" s="189"/>
      <c r="D12" s="192"/>
      <c r="E12" s="87"/>
      <c r="F12" s="103">
        <v>1</v>
      </c>
      <c r="G12" s="91"/>
      <c r="H12" s="91"/>
      <c r="I12" s="91"/>
      <c r="J12" s="91"/>
      <c r="K12" s="91"/>
      <c r="L12" s="91"/>
      <c r="M12" s="91"/>
      <c r="N12" s="91"/>
      <c r="O12" s="91"/>
      <c r="P12" s="91"/>
    </row>
    <row r="13" spans="1:24" ht="14.4">
      <c r="A13" s="185" t="s">
        <v>117</v>
      </c>
      <c r="B13" s="195"/>
      <c r="C13" s="96"/>
      <c r="D13" s="96"/>
      <c r="E13" s="87"/>
      <c r="F13" s="212"/>
      <c r="G13" s="91"/>
      <c r="H13" s="91"/>
      <c r="I13" s="91"/>
      <c r="J13" s="91"/>
      <c r="K13" s="91"/>
      <c r="L13" s="91"/>
      <c r="M13" s="91"/>
      <c r="N13" s="91"/>
      <c r="O13" s="91"/>
      <c r="P13" s="91"/>
    </row>
    <row r="14" spans="1:24" ht="42">
      <c r="A14" s="147" t="s">
        <v>118</v>
      </c>
      <c r="B14" s="188" t="s">
        <v>100</v>
      </c>
      <c r="C14" s="189"/>
      <c r="D14" s="189"/>
      <c r="E14" s="87"/>
      <c r="F14" s="119">
        <v>1</v>
      </c>
      <c r="G14" s="91"/>
      <c r="H14" s="91"/>
      <c r="I14" s="91"/>
      <c r="J14" s="91"/>
      <c r="K14" s="91"/>
      <c r="L14" s="91"/>
      <c r="M14" s="91"/>
      <c r="N14" s="91"/>
      <c r="O14" s="91"/>
      <c r="P14" s="91"/>
    </row>
    <row r="15" spans="1:24" ht="14.4">
      <c r="A15" s="185" t="s">
        <v>119</v>
      </c>
      <c r="B15" s="96"/>
      <c r="C15" s="96"/>
      <c r="D15" s="96"/>
      <c r="E15" s="87"/>
      <c r="F15" s="108"/>
      <c r="G15" s="91"/>
      <c r="H15" s="91"/>
      <c r="I15" s="91"/>
      <c r="J15" s="91"/>
      <c r="K15" s="91"/>
      <c r="L15" s="91"/>
      <c r="M15" s="91"/>
      <c r="N15" s="91"/>
      <c r="O15" s="91"/>
      <c r="P15" s="91"/>
    </row>
    <row r="16" spans="1:24" ht="42">
      <c r="A16" s="147" t="s">
        <v>120</v>
      </c>
      <c r="B16" s="188" t="s">
        <v>100</v>
      </c>
      <c r="C16" s="188" t="s">
        <v>121</v>
      </c>
      <c r="D16" s="189"/>
      <c r="E16" s="87"/>
      <c r="F16" s="119">
        <v>1</v>
      </c>
      <c r="G16" s="91"/>
      <c r="H16" s="91"/>
      <c r="I16" s="91"/>
      <c r="J16" s="91"/>
      <c r="K16" s="91"/>
      <c r="L16" s="91"/>
      <c r="M16" s="91"/>
      <c r="N16" s="91"/>
      <c r="O16" s="91"/>
      <c r="P16" s="91"/>
    </row>
    <row r="17" spans="1:16" ht="14.4">
      <c r="A17" s="185" t="s">
        <v>122</v>
      </c>
      <c r="B17" s="96"/>
      <c r="C17" s="96"/>
      <c r="D17" s="96"/>
      <c r="E17" s="87"/>
      <c r="F17" s="108"/>
      <c r="G17" s="91"/>
      <c r="H17" s="91"/>
      <c r="I17" s="91"/>
      <c r="J17" s="91"/>
      <c r="K17" s="91"/>
      <c r="L17" s="91"/>
      <c r="M17" s="91"/>
      <c r="N17" s="91"/>
      <c r="O17" s="91"/>
      <c r="P17" s="91"/>
    </row>
    <row r="18" spans="1:16" ht="28.2">
      <c r="A18" s="147" t="s">
        <v>123</v>
      </c>
      <c r="B18" s="188" t="s">
        <v>100</v>
      </c>
      <c r="C18" s="189"/>
      <c r="D18" s="189"/>
      <c r="E18" s="87"/>
      <c r="F18" s="119">
        <v>1</v>
      </c>
      <c r="G18" s="91"/>
      <c r="H18" s="91"/>
      <c r="I18" s="91"/>
      <c r="J18" s="91"/>
      <c r="K18" s="91"/>
      <c r="L18" s="91"/>
      <c r="M18" s="91"/>
      <c r="N18" s="91"/>
      <c r="O18" s="91"/>
      <c r="P18" s="91"/>
    </row>
    <row r="19" spans="1:16" ht="14.4">
      <c r="A19" s="147" t="s">
        <v>124</v>
      </c>
      <c r="B19" s="188" t="s">
        <v>100</v>
      </c>
      <c r="C19" s="189"/>
      <c r="D19" s="189"/>
      <c r="E19" s="87"/>
      <c r="F19" s="119">
        <v>1</v>
      </c>
      <c r="G19" s="91"/>
      <c r="H19" s="91"/>
      <c r="I19" s="91"/>
      <c r="J19" s="91"/>
      <c r="K19" s="91"/>
      <c r="L19" s="91"/>
      <c r="M19" s="91"/>
      <c r="N19" s="91"/>
      <c r="O19" s="91"/>
      <c r="P19" s="91"/>
    </row>
    <row r="20" spans="1:16" ht="14.4">
      <c r="A20" s="185" t="s">
        <v>125</v>
      </c>
      <c r="B20" s="96"/>
      <c r="C20" s="96"/>
      <c r="D20" s="96"/>
      <c r="E20" s="87"/>
      <c r="F20" s="108"/>
      <c r="G20" s="91"/>
      <c r="H20" s="91"/>
      <c r="I20" s="91"/>
      <c r="J20" s="91"/>
      <c r="K20" s="91"/>
      <c r="L20" s="91"/>
      <c r="M20" s="91"/>
      <c r="N20" s="91"/>
      <c r="O20" s="91"/>
      <c r="P20" s="91"/>
    </row>
    <row r="21" spans="1:16" ht="42">
      <c r="A21" s="147" t="s">
        <v>126</v>
      </c>
      <c r="B21" s="188" t="s">
        <v>100</v>
      </c>
      <c r="C21" s="189"/>
      <c r="D21" s="189"/>
      <c r="E21" s="87"/>
      <c r="F21" s="119">
        <v>1</v>
      </c>
      <c r="G21" s="91"/>
      <c r="H21" s="91"/>
      <c r="I21" s="91"/>
      <c r="J21" s="91"/>
      <c r="K21" s="91"/>
      <c r="L21" s="91"/>
      <c r="M21" s="91"/>
      <c r="N21" s="91"/>
      <c r="O21" s="91"/>
      <c r="P21" s="91"/>
    </row>
    <row r="22" spans="1:16" ht="14.4">
      <c r="A22" s="196" t="s">
        <v>132</v>
      </c>
      <c r="B22" s="96"/>
      <c r="C22" s="96"/>
      <c r="D22" s="96"/>
      <c r="E22" s="87"/>
      <c r="F22" s="108"/>
      <c r="G22" s="91"/>
      <c r="H22" s="91"/>
      <c r="I22" s="91"/>
      <c r="J22" s="91"/>
      <c r="K22" s="91"/>
      <c r="L22" s="91"/>
      <c r="M22" s="91"/>
      <c r="N22" s="91"/>
      <c r="O22" s="91"/>
      <c r="P22" s="91"/>
    </row>
    <row r="23" spans="1:16" ht="41.4">
      <c r="A23" s="123" t="s">
        <v>133</v>
      </c>
      <c r="B23" s="188" t="s">
        <v>100</v>
      </c>
      <c r="C23" s="189"/>
      <c r="D23" s="189"/>
      <c r="E23" s="87"/>
      <c r="F23" s="119">
        <v>1</v>
      </c>
      <c r="G23" s="91"/>
      <c r="H23" s="91"/>
      <c r="I23" s="91"/>
      <c r="J23" s="91"/>
      <c r="K23" s="91"/>
      <c r="L23" s="91"/>
      <c r="M23" s="91"/>
      <c r="N23" s="91"/>
      <c r="O23" s="91"/>
      <c r="P23" s="91"/>
    </row>
    <row r="24" spans="1:16" ht="14.4">
      <c r="A24" s="124" t="s">
        <v>134</v>
      </c>
      <c r="B24" s="245" t="s">
        <v>100</v>
      </c>
      <c r="C24" s="189"/>
      <c r="D24" s="189"/>
      <c r="E24" s="87"/>
      <c r="F24" s="119">
        <v>1</v>
      </c>
      <c r="G24" s="91"/>
      <c r="H24" s="91"/>
      <c r="I24" s="91"/>
      <c r="J24" s="91"/>
      <c r="K24" s="91"/>
      <c r="L24" s="91"/>
      <c r="M24" s="91"/>
      <c r="N24" s="91"/>
      <c r="O24" s="91"/>
      <c r="P24" s="91"/>
    </row>
    <row r="25" spans="1:16" ht="27.6">
      <c r="A25" s="125" t="s">
        <v>136</v>
      </c>
      <c r="B25" s="188" t="s">
        <v>100</v>
      </c>
      <c r="C25" s="189"/>
      <c r="D25" s="189"/>
      <c r="E25" s="87"/>
      <c r="F25" s="119">
        <v>1</v>
      </c>
      <c r="G25" s="91"/>
      <c r="H25" s="91"/>
      <c r="I25" s="91"/>
      <c r="J25" s="91"/>
      <c r="K25" s="91"/>
      <c r="L25" s="91"/>
      <c r="M25" s="91"/>
      <c r="N25" s="91"/>
      <c r="O25" s="91"/>
      <c r="P25" s="91"/>
    </row>
    <row r="26" spans="1:16" ht="14.4">
      <c r="A26" s="196" t="s">
        <v>137</v>
      </c>
      <c r="B26" s="96"/>
      <c r="C26" s="96"/>
      <c r="D26" s="96"/>
      <c r="E26" s="87"/>
      <c r="F26" s="108"/>
      <c r="G26" s="91"/>
      <c r="H26" s="91"/>
      <c r="I26" s="91"/>
      <c r="J26" s="91"/>
      <c r="K26" s="91"/>
      <c r="L26" s="91"/>
      <c r="M26" s="91"/>
      <c r="N26" s="91"/>
      <c r="O26" s="91"/>
      <c r="P26" s="91"/>
    </row>
    <row r="27" spans="1:16" ht="55.8">
      <c r="A27" s="174" t="s">
        <v>138</v>
      </c>
      <c r="B27" s="188" t="s">
        <v>100</v>
      </c>
      <c r="C27" s="189"/>
      <c r="D27" s="188" t="s">
        <v>278</v>
      </c>
      <c r="E27" s="87"/>
      <c r="F27" s="119">
        <v>1</v>
      </c>
      <c r="G27" s="91"/>
      <c r="H27" s="91"/>
      <c r="I27" s="91"/>
      <c r="J27" s="91"/>
      <c r="K27" s="91"/>
      <c r="L27" s="91"/>
      <c r="M27" s="91"/>
      <c r="N27" s="91"/>
      <c r="O27" s="91"/>
      <c r="P27" s="91"/>
    </row>
    <row r="28" spans="1:16" ht="28.2">
      <c r="A28" s="175" t="s">
        <v>141</v>
      </c>
      <c r="B28" s="188" t="s">
        <v>100</v>
      </c>
      <c r="C28" s="189"/>
      <c r="D28" s="189"/>
      <c r="E28" s="87"/>
      <c r="F28" s="119">
        <v>1</v>
      </c>
      <c r="G28" s="91"/>
      <c r="H28" s="91"/>
      <c r="I28" s="91"/>
      <c r="J28" s="91"/>
      <c r="K28" s="91"/>
      <c r="L28" s="91"/>
      <c r="M28" s="91"/>
      <c r="N28" s="91"/>
      <c r="O28" s="91"/>
      <c r="P28" s="91"/>
    </row>
    <row r="29" spans="1:16" ht="14.4">
      <c r="A29" s="196" t="s">
        <v>143</v>
      </c>
      <c r="B29" s="93"/>
      <c r="C29" s="93"/>
      <c r="D29" s="93"/>
      <c r="E29" s="87"/>
      <c r="F29" s="131"/>
      <c r="G29" s="91"/>
      <c r="H29" s="91"/>
      <c r="I29" s="91"/>
      <c r="J29" s="91"/>
      <c r="K29" s="91"/>
      <c r="L29" s="91"/>
      <c r="M29" s="91"/>
      <c r="N29" s="91"/>
      <c r="O29" s="91"/>
      <c r="P29" s="91"/>
    </row>
    <row r="30" spans="1:16" ht="42">
      <c r="A30" s="175" t="s">
        <v>144</v>
      </c>
      <c r="B30" s="245" t="s">
        <v>100</v>
      </c>
      <c r="C30" s="189"/>
      <c r="D30" s="189"/>
      <c r="E30" s="87"/>
      <c r="F30" s="119">
        <v>1</v>
      </c>
      <c r="G30" s="91"/>
      <c r="H30" s="91"/>
      <c r="I30" s="91"/>
      <c r="J30" s="91"/>
      <c r="K30" s="91"/>
      <c r="L30" s="91"/>
      <c r="M30" s="91"/>
      <c r="N30" s="91"/>
      <c r="O30" s="91"/>
      <c r="P30" s="91"/>
    </row>
    <row r="31" spans="1:16" ht="14.4">
      <c r="A31" s="196" t="s">
        <v>146</v>
      </c>
      <c r="B31" s="93"/>
      <c r="C31" s="93"/>
      <c r="D31" s="93"/>
      <c r="E31" s="87"/>
      <c r="F31" s="131"/>
      <c r="G31" s="91"/>
      <c r="H31" s="91"/>
      <c r="I31" s="91"/>
      <c r="J31" s="91"/>
      <c r="K31" s="91"/>
      <c r="L31" s="91"/>
      <c r="M31" s="91"/>
      <c r="N31" s="91"/>
      <c r="O31" s="91"/>
      <c r="P31" s="91"/>
    </row>
    <row r="32" spans="1:16" ht="69.599999999999994">
      <c r="A32" s="175" t="s">
        <v>147</v>
      </c>
      <c r="B32" s="271"/>
      <c r="C32" s="148" t="s">
        <v>279</v>
      </c>
      <c r="D32" s="189"/>
      <c r="E32" s="87"/>
      <c r="F32" s="272"/>
      <c r="G32" s="91"/>
      <c r="H32" s="91"/>
      <c r="I32" s="91"/>
      <c r="J32" s="91"/>
      <c r="K32" s="91"/>
      <c r="L32" s="91"/>
      <c r="M32" s="91"/>
      <c r="N32" s="91"/>
      <c r="O32" s="91"/>
      <c r="P32" s="91"/>
    </row>
    <row r="33" spans="1:6" ht="14.4">
      <c r="A33" s="132" t="s">
        <v>148</v>
      </c>
      <c r="B33" s="198"/>
      <c r="C33" s="198"/>
      <c r="D33" s="199"/>
      <c r="E33" s="127"/>
      <c r="F33" s="136"/>
    </row>
    <row r="34" spans="1:6" ht="14.4">
      <c r="A34" s="123" t="s">
        <v>149</v>
      </c>
      <c r="B34" s="245" t="s">
        <v>100</v>
      </c>
      <c r="C34" s="200"/>
      <c r="D34" s="201"/>
      <c r="E34" s="87"/>
      <c r="F34" s="138">
        <v>1</v>
      </c>
    </row>
    <row r="35" spans="1:6" ht="13.8">
      <c r="F35" s="237"/>
    </row>
  </sheetData>
  <mergeCells count="1">
    <mergeCell ref="C1:D1"/>
  </mergeCells>
  <dataValidations count="1">
    <dataValidation type="list" allowBlank="1" sqref="B4:B5 B7:B9 B11:B14 B16 B18:B19 B21 B23:B25 B27:B28 B30 B32 B34" xr:uid="{00000000-0002-0000-1B00-000000000000}">
      <formula1>"1 [Good to Go],2 [Minor Issue],3 [Major Issue],4 [Not Checked]"</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T35"/>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0" ht="15" customHeight="1">
      <c r="A1" s="244" t="e">
        <f>#REF!</f>
        <v>#REF!</v>
      </c>
      <c r="B1" s="84" t="s">
        <v>171</v>
      </c>
      <c r="C1" s="310" t="s">
        <v>280</v>
      </c>
      <c r="D1" s="311"/>
      <c r="G1" s="224"/>
      <c r="H1" s="224"/>
      <c r="I1" s="224"/>
      <c r="J1" s="224"/>
      <c r="K1" s="224"/>
      <c r="L1" s="224"/>
      <c r="M1" s="224"/>
      <c r="N1" s="224"/>
      <c r="O1" s="224"/>
      <c r="P1" s="224"/>
      <c r="Q1" s="224"/>
      <c r="R1" s="224"/>
    </row>
    <row r="2" spans="1:20" ht="28.8">
      <c r="A2" s="85" t="s">
        <v>277</v>
      </c>
      <c r="B2" s="86" t="s">
        <v>91</v>
      </c>
      <c r="C2" s="86" t="s">
        <v>92</v>
      </c>
      <c r="D2" s="85" t="s">
        <v>162</v>
      </c>
      <c r="E2" s="91"/>
      <c r="F2" s="88" t="s">
        <v>94</v>
      </c>
      <c r="G2" s="263" t="s">
        <v>12</v>
      </c>
      <c r="H2" s="264" t="s">
        <v>13</v>
      </c>
      <c r="I2" s="264" t="s">
        <v>15</v>
      </c>
      <c r="J2" s="264" t="s">
        <v>16</v>
      </c>
      <c r="K2" s="264" t="s">
        <v>17</v>
      </c>
      <c r="L2" s="264" t="s">
        <v>18</v>
      </c>
      <c r="M2" s="264" t="s">
        <v>19</v>
      </c>
      <c r="N2" s="264" t="s">
        <v>21</v>
      </c>
      <c r="O2" s="264" t="s">
        <v>22</v>
      </c>
      <c r="P2" s="264" t="s">
        <v>23</v>
      </c>
      <c r="Q2" s="264" t="s">
        <v>95</v>
      </c>
      <c r="R2" s="264" t="s">
        <v>25</v>
      </c>
      <c r="S2" s="90" t="s">
        <v>96</v>
      </c>
      <c r="T2" s="90" t="s">
        <v>97</v>
      </c>
    </row>
    <row r="3" spans="1:20" ht="14.4">
      <c r="A3" s="185" t="s">
        <v>98</v>
      </c>
      <c r="B3" s="186"/>
      <c r="C3" s="187"/>
      <c r="D3" s="187"/>
      <c r="E3" s="91"/>
      <c r="F3" s="187"/>
      <c r="G3" s="267" t="str">
        <f>IF(MAX(F4:F5)=1,"GREEN",IF(MAX(F4:F5)=2,"YELLOW",IF(F4=3,"RED",IF(F5=3,"RED","NC"))))</f>
        <v>GREEN</v>
      </c>
      <c r="H3" s="268" t="str">
        <f>IF(MAX(F7:F9)=1,"GREEN",IF(MAX(F7:F9)=2,"YELLOW",IF(F7=3,"RED",IF(F8=3,"RED",IF(F9=3,"RED","NC")))))</f>
        <v>GREEN</v>
      </c>
      <c r="I3" s="268" t="str">
        <f>IF(MAX(F11:F12)=1,"GREEN",IF(MAX(F11:F12)=2,"YELLOW",IF(F11=3,"RED",IF(F12=3,"RED","NC"))))</f>
        <v>GREEN</v>
      </c>
      <c r="J3" s="268" t="str">
        <f>IF(F14=1,"GREEN",IF(F14=2,"YELLOW",IF(F14=3,"RED","NC")))</f>
        <v>GREEN</v>
      </c>
      <c r="K3" s="268" t="str">
        <f>IF(MAX(F16)=1,"GREEN",IF(MAX(F16)=2,"YELLOW",IF(F16=3,"RED","NC")))</f>
        <v>GREEN</v>
      </c>
      <c r="L3" s="268" t="str">
        <f>IF(MAX(F18:F19)=1,"GREEN",IF(MAX(F18:F19)=2,"YELLOW",IF(F18=3,"RED",IF(F19=3,"RED","NC"))))</f>
        <v>GREEN</v>
      </c>
      <c r="M3" s="268" t="str">
        <f>IF(F21=1,"GREEN",IF(F21=2,"YELLOW",IF(F21=3,"RED","NC")))</f>
        <v>GREEN</v>
      </c>
      <c r="N3" s="268" t="str">
        <f>IF(MAX(F24:F25)=1,"GREEN",IF(MAX(F24:F25)=2,"YELLOW",IF(F24=3,"RED",IF(F25=3,"RED","NC"))))</f>
        <v>GREEN</v>
      </c>
      <c r="O3" s="268" t="str">
        <f>IF(MAX(F27:F28)=1,"GREEN",IF(MAX(F27:F28)=2,"YELLOW",IF(F27=3,"RED",IF(F28=3,"RED","NC"))))</f>
        <v>GREEN</v>
      </c>
      <c r="P3" s="268" t="str">
        <f>IF(F30=1,"GREEN",IF(F30=2,"YELLOW",IF(F30=3,"RED","NC")))</f>
        <v>GREEN</v>
      </c>
      <c r="Q3" s="268" t="str">
        <f>IF(F32=1,"GREEN",IF(F32=2,"YELLOW",IF(F32=3,"RED","NC")))</f>
        <v>GREEN</v>
      </c>
      <c r="R3" s="268" t="str">
        <f>IF(F34=1,"GREEN",IF(F34=2,"YELLOW",IF(F34=3,"RED","NC")))</f>
        <v>GREEN</v>
      </c>
      <c r="S3" s="97" t="str">
        <f>IF(T3=4, "NC",IF(T3=3,"RED",IF(T3=3,"YELLOW","GREEN")))</f>
        <v>GREEN</v>
      </c>
      <c r="T3" s="97">
        <f>MAX(F4:F42)</f>
        <v>1</v>
      </c>
    </row>
    <row r="4" spans="1:20" ht="28.2">
      <c r="A4" s="147" t="s">
        <v>99</v>
      </c>
      <c r="B4" s="188" t="s">
        <v>100</v>
      </c>
      <c r="C4" s="189"/>
      <c r="D4" s="190"/>
      <c r="E4" s="87"/>
      <c r="F4" s="103">
        <v>1</v>
      </c>
      <c r="G4" s="91"/>
      <c r="H4" s="91"/>
      <c r="I4" s="91"/>
      <c r="J4" s="91"/>
      <c r="K4" s="91"/>
      <c r="L4" s="91"/>
      <c r="M4" s="91"/>
      <c r="N4" s="91"/>
      <c r="O4" s="91"/>
      <c r="P4" s="91"/>
      <c r="Q4" s="91"/>
      <c r="R4" s="91"/>
    </row>
    <row r="5" spans="1:20" ht="28.2">
      <c r="A5" s="147" t="s">
        <v>102</v>
      </c>
      <c r="B5" s="188" t="s">
        <v>100</v>
      </c>
      <c r="C5" s="189"/>
      <c r="D5" s="191" t="s">
        <v>81</v>
      </c>
      <c r="E5" s="87"/>
      <c r="F5" s="103">
        <v>1</v>
      </c>
      <c r="G5" s="91"/>
      <c r="H5" s="91"/>
      <c r="I5" s="91"/>
      <c r="J5" s="91"/>
      <c r="K5" s="91"/>
      <c r="L5" s="91"/>
      <c r="M5" s="91"/>
      <c r="N5" s="91"/>
      <c r="O5" s="91"/>
      <c r="P5" s="91"/>
      <c r="Q5" s="91"/>
      <c r="R5" s="91"/>
    </row>
    <row r="6" spans="1:20" ht="14.4">
      <c r="A6" s="185" t="s">
        <v>104</v>
      </c>
      <c r="B6" s="96"/>
      <c r="C6" s="96"/>
      <c r="D6" s="96"/>
      <c r="E6" s="87"/>
      <c r="F6" s="108"/>
      <c r="G6" s="91"/>
      <c r="H6" s="91"/>
      <c r="I6" s="91"/>
      <c r="J6" s="91"/>
      <c r="K6" s="91"/>
      <c r="L6" s="91"/>
      <c r="M6" s="91"/>
      <c r="N6" s="91"/>
      <c r="O6" s="91"/>
      <c r="P6" s="91"/>
      <c r="Q6" s="91"/>
      <c r="R6" s="91"/>
    </row>
    <row r="7" spans="1:20" ht="69.599999999999994">
      <c r="A7" s="147" t="s">
        <v>154</v>
      </c>
      <c r="B7" s="188" t="s">
        <v>100</v>
      </c>
      <c r="C7" s="189"/>
      <c r="D7" s="190" t="s">
        <v>81</v>
      </c>
      <c r="E7" s="87"/>
      <c r="F7" s="103">
        <v>1</v>
      </c>
      <c r="G7" s="91"/>
      <c r="H7" s="91"/>
      <c r="I7" s="91"/>
      <c r="J7" s="91"/>
      <c r="K7" s="91"/>
      <c r="L7" s="91"/>
      <c r="M7" s="91"/>
      <c r="N7" s="91"/>
      <c r="O7" s="91"/>
      <c r="P7" s="91"/>
      <c r="Q7" s="91"/>
      <c r="R7" s="91"/>
    </row>
    <row r="8" spans="1:20" ht="55.2">
      <c r="A8" s="109" t="s">
        <v>106</v>
      </c>
      <c r="B8" s="188" t="s">
        <v>100</v>
      </c>
      <c r="C8" s="189"/>
      <c r="D8" s="192" t="s">
        <v>81</v>
      </c>
      <c r="E8" s="87" t="s">
        <v>81</v>
      </c>
      <c r="F8" s="103">
        <v>1</v>
      </c>
      <c r="G8" s="91"/>
      <c r="H8" s="91"/>
      <c r="I8" s="91"/>
      <c r="J8" s="91"/>
      <c r="K8" s="91"/>
      <c r="L8" s="91"/>
      <c r="M8" s="91"/>
      <c r="N8" s="91"/>
      <c r="O8" s="91"/>
      <c r="P8" s="91"/>
      <c r="Q8" s="91"/>
      <c r="R8" s="91"/>
    </row>
    <row r="9" spans="1:20" ht="28.2">
      <c r="A9" s="147" t="s">
        <v>107</v>
      </c>
      <c r="B9" s="188" t="s">
        <v>100</v>
      </c>
      <c r="C9" s="189"/>
      <c r="D9" s="192" t="s">
        <v>81</v>
      </c>
      <c r="E9" s="87"/>
      <c r="F9" s="103">
        <v>1</v>
      </c>
      <c r="G9" s="91"/>
      <c r="H9" s="91"/>
      <c r="I9" s="91"/>
      <c r="J9" s="91"/>
      <c r="K9" s="91"/>
      <c r="L9" s="91"/>
      <c r="M9" s="91"/>
      <c r="N9" s="91"/>
      <c r="O9" s="91"/>
      <c r="P9" s="91"/>
      <c r="Q9" s="91"/>
      <c r="R9" s="91"/>
    </row>
    <row r="10" spans="1:20" ht="14.4">
      <c r="A10" s="185" t="s">
        <v>114</v>
      </c>
      <c r="B10" s="96"/>
      <c r="C10" s="96"/>
      <c r="D10" s="194" t="s">
        <v>81</v>
      </c>
      <c r="E10" s="87"/>
      <c r="F10" s="116" t="s">
        <v>81</v>
      </c>
      <c r="G10" s="91"/>
      <c r="H10" s="91"/>
      <c r="I10" s="91"/>
      <c r="J10" s="91"/>
      <c r="K10" s="91"/>
      <c r="L10" s="91"/>
      <c r="M10" s="91"/>
      <c r="N10" s="91"/>
      <c r="O10" s="91"/>
      <c r="P10" s="91"/>
      <c r="Q10" s="91"/>
      <c r="R10" s="91"/>
    </row>
    <row r="11" spans="1:20" ht="28.2">
      <c r="A11" s="147" t="s">
        <v>115</v>
      </c>
      <c r="B11" s="188" t="s">
        <v>100</v>
      </c>
      <c r="C11" s="189"/>
      <c r="D11" s="192"/>
      <c r="E11" s="87"/>
      <c r="F11" s="103">
        <v>1</v>
      </c>
      <c r="G11" s="91"/>
      <c r="H11" s="91"/>
      <c r="I11" s="91"/>
      <c r="J11" s="91"/>
      <c r="K11" s="91"/>
      <c r="L11" s="91"/>
      <c r="M11" s="91"/>
      <c r="N11" s="91"/>
      <c r="O11" s="91"/>
      <c r="P11" s="91"/>
      <c r="Q11" s="91"/>
      <c r="R11" s="91"/>
    </row>
    <row r="12" spans="1:20" ht="42">
      <c r="A12" s="147" t="s">
        <v>116</v>
      </c>
      <c r="B12" s="188" t="s">
        <v>100</v>
      </c>
      <c r="C12" s="189"/>
      <c r="D12" s="192"/>
      <c r="E12" s="87"/>
      <c r="F12" s="103">
        <v>1</v>
      </c>
      <c r="G12" s="91"/>
      <c r="H12" s="91"/>
      <c r="I12" s="91"/>
      <c r="J12" s="91"/>
      <c r="K12" s="91"/>
      <c r="L12" s="91"/>
      <c r="M12" s="91"/>
      <c r="N12" s="91"/>
      <c r="O12" s="91"/>
      <c r="P12" s="91"/>
      <c r="Q12" s="91"/>
      <c r="R12" s="91"/>
    </row>
    <row r="13" spans="1:20" ht="14.4">
      <c r="A13" s="185" t="s">
        <v>117</v>
      </c>
      <c r="B13" s="195"/>
      <c r="C13" s="96"/>
      <c r="D13" s="96"/>
      <c r="E13" s="87"/>
      <c r="F13" s="108"/>
      <c r="G13" s="91"/>
      <c r="H13" s="91"/>
      <c r="I13" s="91"/>
      <c r="J13" s="91"/>
      <c r="K13" s="91"/>
      <c r="L13" s="91"/>
      <c r="M13" s="91"/>
      <c r="N13" s="91"/>
      <c r="O13" s="91"/>
      <c r="P13" s="91"/>
      <c r="Q13" s="91"/>
      <c r="R13" s="91"/>
    </row>
    <row r="14" spans="1:20" ht="42">
      <c r="A14" s="147" t="s">
        <v>118</v>
      </c>
      <c r="B14" s="273" t="s">
        <v>100</v>
      </c>
      <c r="C14" s="189"/>
      <c r="D14" s="189"/>
      <c r="E14" s="87"/>
      <c r="F14" s="119">
        <v>1</v>
      </c>
      <c r="G14" s="91"/>
      <c r="H14" s="91"/>
      <c r="I14" s="91"/>
      <c r="J14" s="91"/>
      <c r="K14" s="91"/>
      <c r="L14" s="91"/>
      <c r="M14" s="91"/>
      <c r="N14" s="91"/>
      <c r="O14" s="91"/>
      <c r="P14" s="91"/>
      <c r="Q14" s="91"/>
      <c r="R14" s="91"/>
    </row>
    <row r="15" spans="1:20" ht="14.4">
      <c r="A15" s="185" t="s">
        <v>119</v>
      </c>
      <c r="B15" s="96"/>
      <c r="C15" s="96"/>
      <c r="D15" s="96"/>
      <c r="E15" s="87"/>
      <c r="F15" s="108"/>
      <c r="G15" s="91"/>
      <c r="H15" s="91"/>
      <c r="I15" s="91"/>
      <c r="J15" s="91"/>
      <c r="K15" s="91"/>
      <c r="L15" s="91"/>
      <c r="M15" s="91"/>
      <c r="N15" s="91"/>
      <c r="O15" s="91"/>
      <c r="P15" s="91"/>
      <c r="Q15" s="91"/>
      <c r="R15" s="91"/>
    </row>
    <row r="16" spans="1:20" ht="42">
      <c r="A16" s="147" t="s">
        <v>120</v>
      </c>
      <c r="B16" s="188" t="s">
        <v>169</v>
      </c>
      <c r="C16" s="188" t="s">
        <v>111</v>
      </c>
      <c r="D16" s="189"/>
      <c r="E16" s="87"/>
      <c r="F16" s="119">
        <v>1</v>
      </c>
      <c r="G16" s="91"/>
      <c r="H16" s="91"/>
      <c r="I16" s="91"/>
      <c r="J16" s="91"/>
      <c r="K16" s="91"/>
      <c r="L16" s="91"/>
      <c r="M16" s="91"/>
      <c r="N16" s="91"/>
      <c r="O16" s="91"/>
      <c r="P16" s="91"/>
      <c r="Q16" s="91"/>
      <c r="R16" s="91"/>
    </row>
    <row r="17" spans="1:18" ht="14.4">
      <c r="A17" s="185" t="s">
        <v>122</v>
      </c>
      <c r="B17" s="96"/>
      <c r="C17" s="96"/>
      <c r="D17" s="96"/>
      <c r="E17" s="87"/>
      <c r="F17" s="108"/>
      <c r="G17" s="91"/>
      <c r="H17" s="91"/>
      <c r="I17" s="91"/>
      <c r="J17" s="91"/>
      <c r="K17" s="91"/>
      <c r="L17" s="91"/>
      <c r="M17" s="91"/>
      <c r="N17" s="91"/>
      <c r="O17" s="91"/>
      <c r="P17" s="91"/>
      <c r="Q17" s="91"/>
      <c r="R17" s="91"/>
    </row>
    <row r="18" spans="1:18" ht="28.2">
      <c r="A18" s="147" t="s">
        <v>123</v>
      </c>
      <c r="B18" s="188" t="s">
        <v>100</v>
      </c>
      <c r="C18" s="189"/>
      <c r="D18" s="189"/>
      <c r="E18" s="87"/>
      <c r="F18" s="119">
        <v>1</v>
      </c>
      <c r="G18" s="91"/>
      <c r="H18" s="91"/>
      <c r="I18" s="91"/>
      <c r="J18" s="91"/>
      <c r="K18" s="91"/>
      <c r="L18" s="91"/>
      <c r="M18" s="91"/>
      <c r="N18" s="91"/>
      <c r="O18" s="91"/>
      <c r="P18" s="91"/>
      <c r="Q18" s="91"/>
      <c r="R18" s="91"/>
    </row>
    <row r="19" spans="1:18" ht="14.4">
      <c r="A19" s="147" t="s">
        <v>124</v>
      </c>
      <c r="B19" s="188" t="s">
        <v>100</v>
      </c>
      <c r="C19" s="189"/>
      <c r="D19" s="189"/>
      <c r="E19" s="87"/>
      <c r="F19" s="119">
        <v>1</v>
      </c>
      <c r="G19" s="91"/>
      <c r="H19" s="91"/>
      <c r="I19" s="91"/>
      <c r="J19" s="91"/>
      <c r="K19" s="91"/>
      <c r="L19" s="91"/>
      <c r="M19" s="91"/>
      <c r="N19" s="91"/>
      <c r="O19" s="91"/>
      <c r="P19" s="91"/>
      <c r="Q19" s="91"/>
      <c r="R19" s="91"/>
    </row>
    <row r="20" spans="1:18" ht="14.4">
      <c r="A20" s="185" t="s">
        <v>125</v>
      </c>
      <c r="B20" s="96"/>
      <c r="C20" s="96"/>
      <c r="D20" s="96"/>
      <c r="E20" s="87"/>
      <c r="F20" s="108"/>
      <c r="G20" s="91"/>
      <c r="H20" s="91"/>
      <c r="I20" s="91"/>
      <c r="J20" s="91"/>
      <c r="K20" s="91"/>
      <c r="L20" s="91"/>
      <c r="M20" s="91"/>
      <c r="N20" s="91"/>
      <c r="O20" s="91"/>
      <c r="P20" s="91"/>
      <c r="Q20" s="91"/>
      <c r="R20" s="91"/>
    </row>
    <row r="21" spans="1:18" ht="42">
      <c r="A21" s="147" t="s">
        <v>126</v>
      </c>
      <c r="B21" s="188" t="s">
        <v>100</v>
      </c>
      <c r="C21" s="189"/>
      <c r="D21" s="189"/>
      <c r="E21" s="87"/>
      <c r="F21" s="119">
        <v>1</v>
      </c>
      <c r="G21" s="91"/>
      <c r="H21" s="91"/>
      <c r="I21" s="91"/>
      <c r="J21" s="91"/>
      <c r="K21" s="91"/>
      <c r="L21" s="91"/>
      <c r="M21" s="91"/>
      <c r="N21" s="91"/>
      <c r="O21" s="91"/>
      <c r="P21" s="91"/>
      <c r="Q21" s="91"/>
      <c r="R21" s="91"/>
    </row>
    <row r="22" spans="1:18" ht="14.4">
      <c r="A22" s="196" t="s">
        <v>132</v>
      </c>
      <c r="B22" s="96"/>
      <c r="C22" s="96"/>
      <c r="D22" s="96"/>
      <c r="E22" s="87"/>
      <c r="F22" s="108"/>
      <c r="G22" s="91"/>
      <c r="H22" s="91"/>
      <c r="I22" s="91"/>
      <c r="J22" s="91"/>
      <c r="K22" s="91"/>
      <c r="L22" s="91"/>
      <c r="M22" s="91"/>
      <c r="N22" s="91"/>
      <c r="O22" s="91"/>
      <c r="P22" s="91"/>
      <c r="Q22" s="91"/>
      <c r="R22" s="91"/>
    </row>
    <row r="23" spans="1:18" ht="41.4">
      <c r="A23" s="123" t="s">
        <v>133</v>
      </c>
      <c r="B23" s="188" t="s">
        <v>100</v>
      </c>
      <c r="C23" s="189"/>
      <c r="D23" s="189"/>
      <c r="E23" s="87"/>
      <c r="F23" s="119">
        <v>1</v>
      </c>
      <c r="G23" s="91"/>
      <c r="H23" s="91"/>
      <c r="I23" s="91"/>
      <c r="J23" s="91"/>
      <c r="K23" s="91"/>
      <c r="L23" s="91"/>
      <c r="M23" s="91"/>
      <c r="N23" s="91"/>
      <c r="O23" s="91"/>
      <c r="P23" s="91"/>
      <c r="Q23" s="91"/>
      <c r="R23" s="91"/>
    </row>
    <row r="24" spans="1:18" ht="14.4">
      <c r="A24" s="124" t="s">
        <v>134</v>
      </c>
      <c r="B24" s="188" t="s">
        <v>100</v>
      </c>
      <c r="C24" s="188" t="s">
        <v>281</v>
      </c>
      <c r="D24" s="189"/>
      <c r="E24" s="87"/>
      <c r="F24" s="119">
        <v>1</v>
      </c>
      <c r="G24" s="91"/>
      <c r="H24" s="91"/>
      <c r="I24" s="91"/>
      <c r="J24" s="91"/>
      <c r="K24" s="91"/>
      <c r="L24" s="91"/>
      <c r="M24" s="91"/>
      <c r="N24" s="91"/>
      <c r="O24" s="91"/>
      <c r="P24" s="91"/>
      <c r="Q24" s="91"/>
      <c r="R24" s="91"/>
    </row>
    <row r="25" spans="1:18" ht="27.6">
      <c r="A25" s="125" t="s">
        <v>136</v>
      </c>
      <c r="B25" s="188" t="s">
        <v>100</v>
      </c>
      <c r="C25" s="189"/>
      <c r="D25" s="189"/>
      <c r="E25" s="87"/>
      <c r="F25" s="119">
        <v>1</v>
      </c>
      <c r="G25" s="91"/>
      <c r="H25" s="91"/>
      <c r="I25" s="91"/>
      <c r="J25" s="91"/>
      <c r="K25" s="91"/>
      <c r="L25" s="91"/>
      <c r="M25" s="91"/>
      <c r="N25" s="91"/>
      <c r="O25" s="91"/>
      <c r="P25" s="91"/>
      <c r="Q25" s="91"/>
      <c r="R25" s="91"/>
    </row>
    <row r="26" spans="1:18" ht="14.4">
      <c r="A26" s="196" t="s">
        <v>137</v>
      </c>
      <c r="B26" s="96"/>
      <c r="C26" s="96"/>
      <c r="D26" s="96"/>
      <c r="E26" s="87"/>
      <c r="F26" s="108"/>
      <c r="G26" s="91"/>
      <c r="H26" s="91"/>
      <c r="I26" s="91"/>
      <c r="J26" s="91"/>
      <c r="K26" s="91"/>
      <c r="L26" s="91"/>
      <c r="M26" s="91"/>
      <c r="N26" s="91"/>
      <c r="O26" s="91"/>
      <c r="P26" s="91"/>
      <c r="Q26" s="91"/>
      <c r="R26" s="91"/>
    </row>
    <row r="27" spans="1:18" ht="55.8">
      <c r="A27" s="174" t="s">
        <v>138</v>
      </c>
      <c r="B27" s="188" t="s">
        <v>169</v>
      </c>
      <c r="C27" s="188" t="s">
        <v>282</v>
      </c>
      <c r="D27" s="189"/>
      <c r="E27" s="87"/>
      <c r="F27" s="119">
        <v>1</v>
      </c>
      <c r="G27" s="91"/>
      <c r="H27" s="91"/>
      <c r="I27" s="91"/>
      <c r="J27" s="91"/>
      <c r="K27" s="91"/>
      <c r="L27" s="91"/>
      <c r="M27" s="91"/>
      <c r="N27" s="91"/>
      <c r="O27" s="91"/>
      <c r="P27" s="91"/>
      <c r="Q27" s="91"/>
      <c r="R27" s="91"/>
    </row>
    <row r="28" spans="1:18" ht="28.2">
      <c r="A28" s="175" t="s">
        <v>141</v>
      </c>
      <c r="B28" s="234"/>
      <c r="C28" s="188" t="s">
        <v>111</v>
      </c>
      <c r="D28" s="189"/>
      <c r="E28" s="87"/>
      <c r="F28" s="119">
        <v>1</v>
      </c>
      <c r="G28" s="91"/>
      <c r="H28" s="91"/>
      <c r="I28" s="127"/>
      <c r="J28" s="91"/>
      <c r="K28" s="91"/>
      <c r="L28" s="91"/>
      <c r="M28" s="91"/>
      <c r="N28" s="91"/>
      <c r="O28" s="91"/>
      <c r="P28" s="91"/>
      <c r="Q28" s="91"/>
      <c r="R28" s="91"/>
    </row>
    <row r="29" spans="1:18" ht="14.4">
      <c r="A29" s="196" t="s">
        <v>143</v>
      </c>
      <c r="B29" s="93"/>
      <c r="C29" s="93"/>
      <c r="D29" s="93"/>
      <c r="E29" s="87"/>
      <c r="F29" s="131"/>
      <c r="G29" s="91"/>
      <c r="H29" s="91"/>
      <c r="I29" s="91"/>
      <c r="J29" s="91"/>
      <c r="K29" s="91"/>
      <c r="L29" s="91"/>
      <c r="M29" s="91"/>
      <c r="N29" s="91"/>
      <c r="O29" s="91"/>
      <c r="P29" s="91"/>
      <c r="Q29" s="91"/>
      <c r="R29" s="91"/>
    </row>
    <row r="30" spans="1:18" ht="42">
      <c r="A30" s="175" t="s">
        <v>144</v>
      </c>
      <c r="B30" s="188" t="s">
        <v>169</v>
      </c>
      <c r="C30" s="188" t="s">
        <v>283</v>
      </c>
      <c r="D30" s="189"/>
      <c r="E30" s="87"/>
      <c r="F30" s="119">
        <v>1</v>
      </c>
      <c r="G30" s="91"/>
      <c r="H30" s="91"/>
      <c r="I30" s="91"/>
      <c r="J30" s="91"/>
      <c r="K30" s="91"/>
      <c r="L30" s="91"/>
      <c r="M30" s="91"/>
      <c r="N30" s="91"/>
      <c r="O30" s="91"/>
      <c r="P30" s="91"/>
      <c r="Q30" s="91"/>
      <c r="R30" s="91"/>
    </row>
    <row r="31" spans="1:18" ht="14.4">
      <c r="A31" s="196" t="s">
        <v>146</v>
      </c>
      <c r="B31" s="93"/>
      <c r="C31" s="93"/>
      <c r="D31" s="93"/>
      <c r="E31" s="87"/>
      <c r="F31" s="131"/>
      <c r="G31" s="91"/>
      <c r="H31" s="91"/>
      <c r="I31" s="91"/>
      <c r="J31" s="91"/>
      <c r="K31" s="91"/>
      <c r="L31" s="91"/>
      <c r="M31" s="91"/>
      <c r="N31" s="91"/>
      <c r="O31" s="91"/>
      <c r="P31" s="91"/>
      <c r="Q31" s="91"/>
      <c r="R31" s="91"/>
    </row>
    <row r="32" spans="1:18" ht="69.599999999999994">
      <c r="A32" s="175" t="s">
        <v>147</v>
      </c>
      <c r="B32" s="188" t="s">
        <v>100</v>
      </c>
      <c r="C32" s="189"/>
      <c r="D32" s="274"/>
      <c r="E32" s="87"/>
      <c r="F32" s="275">
        <v>1</v>
      </c>
      <c r="G32" s="91"/>
      <c r="H32" s="91"/>
      <c r="I32" s="91"/>
      <c r="J32" s="91"/>
      <c r="K32" s="91"/>
      <c r="L32" s="91"/>
      <c r="M32" s="91"/>
      <c r="N32" s="91"/>
      <c r="O32" s="91"/>
      <c r="P32" s="91"/>
      <c r="Q32" s="91"/>
      <c r="R32" s="91"/>
    </row>
    <row r="33" spans="1:6" ht="14.4">
      <c r="A33" s="132" t="s">
        <v>148</v>
      </c>
      <c r="B33" s="198"/>
      <c r="C33" s="198"/>
      <c r="D33" s="199"/>
      <c r="E33" s="127"/>
      <c r="F33" s="136"/>
    </row>
    <row r="34" spans="1:6" ht="14.4">
      <c r="A34" s="123" t="s">
        <v>149</v>
      </c>
      <c r="B34" s="245" t="s">
        <v>100</v>
      </c>
      <c r="C34" s="200"/>
      <c r="D34" s="201"/>
      <c r="E34" s="87"/>
      <c r="F34" s="138">
        <v>1</v>
      </c>
    </row>
    <row r="35" spans="1:6" ht="13.8">
      <c r="F35" s="276"/>
    </row>
  </sheetData>
  <mergeCells count="1">
    <mergeCell ref="C1:D1"/>
  </mergeCells>
  <dataValidations count="1">
    <dataValidation type="list" allowBlank="1" sqref="B4:B5 B7:B9 B11:B14 B16 B18:B19 B21 B23:B25 B27:B28 B30 B32 B34" xr:uid="{00000000-0002-0000-1C00-000000000000}">
      <formula1>"1 [Good to Go],2 [Minor Issue],3 [Major Issue],4 [Not Checked]"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08"/>
  <sheetViews>
    <sheetView tabSelected="1"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4" ht="15.75" customHeight="1">
      <c r="A1" s="83" t="str">
        <f>'Restart Summary'!A3</f>
        <v>A-1</v>
      </c>
      <c r="B1" s="84" t="s">
        <v>27</v>
      </c>
      <c r="C1" s="310" t="s">
        <v>89</v>
      </c>
      <c r="D1" s="311"/>
    </row>
    <row r="2" spans="1:24" ht="31.5" customHeight="1">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c r="W2" s="91"/>
      <c r="X2" s="91"/>
    </row>
    <row r="3" spans="1:24" ht="15.75" customHeight="1">
      <c r="A3" s="92" t="s">
        <v>98</v>
      </c>
      <c r="B3" s="93"/>
      <c r="C3" s="94"/>
      <c r="D3" s="95"/>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c r="W3" s="91"/>
      <c r="X3" s="91"/>
    </row>
    <row r="4" spans="1:24" ht="31.5" customHeight="1">
      <c r="A4" s="99" t="s">
        <v>99</v>
      </c>
      <c r="B4" s="100" t="s">
        <v>100</v>
      </c>
      <c r="C4" s="101" t="s">
        <v>101</v>
      </c>
      <c r="D4" s="102"/>
      <c r="E4" s="87"/>
      <c r="F4" s="103">
        <v>1</v>
      </c>
      <c r="G4" s="91"/>
      <c r="H4" s="91"/>
      <c r="I4" s="91"/>
      <c r="J4" s="91"/>
      <c r="K4" s="91"/>
      <c r="L4" s="91"/>
      <c r="M4" s="91"/>
      <c r="N4" s="91"/>
      <c r="O4" s="91"/>
      <c r="P4" s="91"/>
      <c r="Q4" s="91"/>
      <c r="R4" s="91"/>
      <c r="S4" s="91"/>
      <c r="T4" s="91"/>
      <c r="U4" s="91"/>
      <c r="V4" s="91"/>
      <c r="W4" s="91"/>
      <c r="X4" s="91"/>
    </row>
    <row r="5" spans="1:24" ht="31.5" customHeight="1">
      <c r="A5" s="99" t="s">
        <v>102</v>
      </c>
      <c r="B5" s="100" t="s">
        <v>100</v>
      </c>
      <c r="C5" s="101" t="s">
        <v>103</v>
      </c>
      <c r="D5" s="104" t="s">
        <v>81</v>
      </c>
      <c r="E5" s="87"/>
      <c r="F5" s="103">
        <v>1</v>
      </c>
      <c r="G5" s="91"/>
      <c r="H5" s="91"/>
      <c r="I5" s="91"/>
      <c r="J5" s="91"/>
      <c r="K5" s="91"/>
      <c r="L5" s="91"/>
      <c r="M5" s="91"/>
      <c r="N5" s="91"/>
      <c r="O5" s="105"/>
      <c r="P5" s="91"/>
      <c r="Q5" s="91"/>
      <c r="R5" s="91"/>
      <c r="S5" s="91"/>
      <c r="T5" s="91"/>
      <c r="U5" s="91"/>
      <c r="V5" s="91"/>
      <c r="W5" s="91"/>
      <c r="X5" s="91"/>
    </row>
    <row r="6" spans="1:24" ht="15.75" customHeight="1">
      <c r="A6" s="92" t="s">
        <v>104</v>
      </c>
      <c r="B6" s="106"/>
      <c r="C6" s="107"/>
      <c r="D6" s="95"/>
      <c r="E6" s="87"/>
      <c r="F6" s="108"/>
      <c r="G6" s="91"/>
      <c r="H6" s="91"/>
      <c r="I6" s="91"/>
      <c r="J6" s="91"/>
      <c r="K6" s="91"/>
      <c r="L6" s="91"/>
      <c r="M6" s="91"/>
      <c r="N6" s="91"/>
      <c r="O6" s="91"/>
      <c r="P6" s="91"/>
      <c r="Q6" s="91"/>
      <c r="R6" s="91"/>
      <c r="S6" s="91"/>
      <c r="T6" s="91"/>
      <c r="U6" s="91"/>
      <c r="V6" s="91"/>
      <c r="W6" s="91"/>
      <c r="X6" s="91"/>
    </row>
    <row r="7" spans="1:24" ht="69.75" customHeight="1">
      <c r="A7" s="109" t="s">
        <v>105</v>
      </c>
      <c r="B7" s="100" t="s">
        <v>100</v>
      </c>
      <c r="C7" s="110"/>
      <c r="D7" s="102" t="s">
        <v>81</v>
      </c>
      <c r="E7" s="87"/>
      <c r="F7" s="103">
        <v>1</v>
      </c>
      <c r="G7" s="91"/>
      <c r="H7" s="91"/>
      <c r="I7" s="91"/>
      <c r="J7" s="91"/>
      <c r="K7" s="91"/>
      <c r="L7" s="91"/>
      <c r="M7" s="91"/>
      <c r="N7" s="91"/>
      <c r="O7" s="91"/>
      <c r="P7" s="91"/>
      <c r="Q7" s="91"/>
      <c r="R7" s="91"/>
      <c r="S7" s="91"/>
      <c r="T7" s="91"/>
      <c r="U7" s="91"/>
      <c r="V7" s="91"/>
      <c r="W7" s="91"/>
      <c r="X7" s="91"/>
    </row>
    <row r="8" spans="1:24" ht="58.5" customHeight="1">
      <c r="A8" s="109" t="s">
        <v>106</v>
      </c>
      <c r="B8" s="100" t="s">
        <v>100</v>
      </c>
      <c r="C8" s="110"/>
      <c r="D8" s="111" t="s">
        <v>81</v>
      </c>
      <c r="E8" s="87" t="s">
        <v>81</v>
      </c>
      <c r="F8" s="103">
        <v>1</v>
      </c>
      <c r="G8" s="91"/>
      <c r="H8" s="91"/>
      <c r="I8" s="91"/>
      <c r="J8" s="91"/>
      <c r="K8" s="91"/>
      <c r="L8" s="91"/>
      <c r="M8" s="91"/>
      <c r="N8" s="91"/>
      <c r="O8" s="91"/>
      <c r="P8" s="91"/>
      <c r="Q8" s="91"/>
      <c r="R8" s="91"/>
      <c r="S8" s="91"/>
      <c r="T8" s="91"/>
      <c r="U8" s="91"/>
      <c r="V8" s="91"/>
      <c r="W8" s="91"/>
      <c r="X8" s="91"/>
    </row>
    <row r="9" spans="1:24" ht="36" customHeight="1">
      <c r="A9" s="99" t="s">
        <v>107</v>
      </c>
      <c r="B9" s="100" t="s">
        <v>100</v>
      </c>
      <c r="C9" s="112"/>
      <c r="D9" s="111" t="s">
        <v>81</v>
      </c>
      <c r="E9" s="87"/>
      <c r="F9" s="103">
        <v>1</v>
      </c>
      <c r="G9" s="91"/>
      <c r="H9" s="91"/>
      <c r="I9" s="113"/>
      <c r="J9" s="91"/>
      <c r="K9" s="91"/>
      <c r="L9" s="91"/>
      <c r="M9" s="91"/>
      <c r="N9" s="91"/>
      <c r="O9" s="91"/>
      <c r="P9" s="91"/>
      <c r="Q9" s="91"/>
      <c r="R9" s="91"/>
      <c r="S9" s="91"/>
      <c r="T9" s="91"/>
      <c r="U9" s="91"/>
      <c r="V9" s="91"/>
      <c r="W9" s="91"/>
      <c r="X9" s="91"/>
    </row>
    <row r="10" spans="1:24" ht="15.75" customHeight="1">
      <c r="A10" s="92" t="s">
        <v>108</v>
      </c>
      <c r="B10" s="106"/>
      <c r="C10" s="107"/>
      <c r="D10" s="95"/>
      <c r="E10" s="87"/>
      <c r="F10" s="108"/>
      <c r="G10" s="91"/>
      <c r="H10" s="91"/>
      <c r="I10" s="91"/>
      <c r="J10" s="91"/>
      <c r="K10" s="91"/>
      <c r="L10" s="91"/>
      <c r="M10" s="91"/>
      <c r="N10" s="91"/>
      <c r="O10" s="91"/>
      <c r="P10" s="91"/>
      <c r="Q10" s="91"/>
      <c r="R10" s="91"/>
      <c r="S10" s="91"/>
      <c r="T10" s="91"/>
      <c r="U10" s="91"/>
      <c r="V10" s="91"/>
      <c r="W10" s="91"/>
      <c r="X10" s="91"/>
    </row>
    <row r="11" spans="1:24" ht="51" customHeight="1">
      <c r="A11" s="99" t="s">
        <v>109</v>
      </c>
      <c r="B11" s="100" t="s">
        <v>100</v>
      </c>
      <c r="C11" s="110"/>
      <c r="D11" s="111" t="s">
        <v>81</v>
      </c>
      <c r="E11" s="87"/>
      <c r="F11" s="103">
        <v>1</v>
      </c>
      <c r="G11" s="91"/>
      <c r="H11" s="91"/>
      <c r="I11" s="91"/>
      <c r="J11" s="91"/>
      <c r="K11" s="91"/>
      <c r="L11" s="91"/>
      <c r="M11" s="91"/>
      <c r="N11" s="114"/>
      <c r="O11" s="91"/>
      <c r="P11" s="91"/>
      <c r="Q11" s="91"/>
      <c r="R11" s="91"/>
      <c r="S11" s="91"/>
      <c r="T11" s="91"/>
      <c r="U11" s="91"/>
      <c r="V11" s="91"/>
      <c r="W11" s="91"/>
      <c r="X11" s="91"/>
    </row>
    <row r="12" spans="1:24" ht="45.75" customHeight="1">
      <c r="A12" s="99" t="s">
        <v>110</v>
      </c>
      <c r="B12" s="100" t="s">
        <v>100</v>
      </c>
      <c r="C12" s="101" t="s">
        <v>111</v>
      </c>
      <c r="D12" s="111" t="s">
        <v>81</v>
      </c>
      <c r="E12" s="87"/>
      <c r="F12" s="103">
        <v>1</v>
      </c>
      <c r="G12" s="91"/>
      <c r="H12" s="91"/>
      <c r="I12" s="91"/>
      <c r="J12" s="91"/>
      <c r="K12" s="91"/>
      <c r="L12" s="91"/>
      <c r="M12" s="91"/>
      <c r="N12" s="114"/>
      <c r="O12" s="91"/>
      <c r="P12" s="91"/>
      <c r="Q12" s="91"/>
      <c r="R12" s="91"/>
      <c r="S12" s="91"/>
      <c r="T12" s="91"/>
      <c r="U12" s="91"/>
      <c r="V12" s="91"/>
      <c r="W12" s="91"/>
      <c r="X12" s="91"/>
    </row>
    <row r="13" spans="1:24" ht="36.75" customHeight="1">
      <c r="A13" s="99" t="s">
        <v>112</v>
      </c>
      <c r="B13" s="100" t="s">
        <v>100</v>
      </c>
      <c r="C13" s="110"/>
      <c r="D13" s="111" t="s">
        <v>81</v>
      </c>
      <c r="E13" s="87"/>
      <c r="F13" s="103">
        <v>1</v>
      </c>
      <c r="G13" s="91"/>
      <c r="H13" s="91"/>
      <c r="I13" s="91"/>
      <c r="J13" s="91"/>
      <c r="K13" s="91"/>
      <c r="L13" s="91"/>
      <c r="M13" s="91"/>
      <c r="N13" s="114"/>
      <c r="O13" s="91"/>
      <c r="P13" s="91"/>
      <c r="Q13" s="91"/>
      <c r="R13" s="91"/>
      <c r="S13" s="91"/>
      <c r="T13" s="91"/>
      <c r="U13" s="91"/>
      <c r="V13" s="91"/>
      <c r="W13" s="91"/>
      <c r="X13" s="91"/>
    </row>
    <row r="14" spans="1:24" ht="27.75" customHeight="1">
      <c r="A14" s="99" t="s">
        <v>113</v>
      </c>
      <c r="B14" s="100" t="s">
        <v>100</v>
      </c>
      <c r="C14" s="101" t="s">
        <v>111</v>
      </c>
      <c r="D14" s="111" t="s">
        <v>81</v>
      </c>
      <c r="E14" s="87"/>
      <c r="F14" s="103">
        <v>1</v>
      </c>
      <c r="G14" s="91"/>
      <c r="H14" s="91"/>
      <c r="I14" s="91" t="s">
        <v>81</v>
      </c>
      <c r="J14" s="91"/>
      <c r="K14" s="91"/>
      <c r="L14" s="91"/>
      <c r="M14" s="91"/>
      <c r="N14" s="114"/>
      <c r="O14" s="91"/>
      <c r="P14" s="91"/>
      <c r="Q14" s="91"/>
      <c r="R14" s="91"/>
      <c r="S14" s="91"/>
      <c r="T14" s="91"/>
      <c r="U14" s="91"/>
      <c r="V14" s="91"/>
      <c r="W14" s="91"/>
      <c r="X14" s="91"/>
    </row>
    <row r="15" spans="1:24" ht="15.75" customHeight="1">
      <c r="A15" s="92" t="s">
        <v>114</v>
      </c>
      <c r="B15" s="106"/>
      <c r="C15" s="107"/>
      <c r="D15" s="115" t="s">
        <v>81</v>
      </c>
      <c r="E15" s="87"/>
      <c r="F15" s="116" t="s">
        <v>81</v>
      </c>
      <c r="G15" s="91"/>
      <c r="H15" s="91"/>
      <c r="I15" s="91"/>
      <c r="J15" s="91"/>
      <c r="K15" s="91"/>
      <c r="L15" s="91"/>
      <c r="M15" s="91"/>
      <c r="N15" s="91"/>
      <c r="O15" s="91"/>
      <c r="P15" s="91"/>
      <c r="Q15" s="91"/>
      <c r="R15" s="91"/>
      <c r="S15" s="91"/>
      <c r="T15" s="91"/>
      <c r="U15" s="91"/>
      <c r="V15" s="91"/>
      <c r="W15" s="91"/>
      <c r="X15" s="91"/>
    </row>
    <row r="16" spans="1:24" ht="36" customHeight="1">
      <c r="A16" s="99" t="s">
        <v>115</v>
      </c>
      <c r="B16" s="100" t="s">
        <v>100</v>
      </c>
      <c r="C16" s="110"/>
      <c r="D16" s="111"/>
      <c r="E16" s="87"/>
      <c r="F16" s="103">
        <v>1</v>
      </c>
      <c r="G16" s="91"/>
      <c r="H16" s="91"/>
      <c r="I16" s="91"/>
      <c r="J16" s="91"/>
      <c r="K16" s="91"/>
      <c r="L16" s="91"/>
      <c r="M16" s="91"/>
      <c r="N16" s="91"/>
      <c r="O16" s="91"/>
      <c r="P16" s="91"/>
      <c r="Q16" s="91"/>
      <c r="R16" s="91"/>
      <c r="S16" s="91"/>
      <c r="T16" s="91"/>
      <c r="U16" s="91"/>
      <c r="V16" s="91"/>
      <c r="W16" s="91"/>
      <c r="X16" s="91"/>
    </row>
    <row r="17" spans="1:24" ht="48" customHeight="1">
      <c r="A17" s="99" t="s">
        <v>116</v>
      </c>
      <c r="B17" s="100" t="s">
        <v>100</v>
      </c>
      <c r="C17" s="110"/>
      <c r="D17" s="111"/>
      <c r="E17" s="87"/>
      <c r="F17" s="103">
        <v>1</v>
      </c>
      <c r="G17" s="91"/>
      <c r="H17" s="91"/>
      <c r="I17" s="91"/>
      <c r="J17" s="91"/>
      <c r="K17" s="91"/>
      <c r="L17" s="91"/>
      <c r="M17" s="91"/>
      <c r="N17" s="91"/>
      <c r="O17" s="91"/>
      <c r="P17" s="91"/>
      <c r="Q17" s="91"/>
      <c r="R17" s="91"/>
      <c r="S17" s="91"/>
      <c r="T17" s="91"/>
      <c r="U17" s="91"/>
      <c r="V17" s="91"/>
      <c r="W17" s="91"/>
      <c r="X17" s="91"/>
    </row>
    <row r="18" spans="1:24" ht="15.75" customHeight="1">
      <c r="A18" s="92" t="s">
        <v>117</v>
      </c>
      <c r="B18" s="117"/>
      <c r="C18" s="107"/>
      <c r="D18" s="95"/>
      <c r="E18" s="87"/>
      <c r="F18" s="108"/>
      <c r="G18" s="91"/>
      <c r="H18" s="91"/>
      <c r="I18" s="91"/>
      <c r="J18" s="91"/>
      <c r="K18" s="91"/>
      <c r="L18" s="91"/>
      <c r="M18" s="91"/>
      <c r="N18" s="91"/>
      <c r="O18" s="91"/>
      <c r="P18" s="91"/>
      <c r="Q18" s="91"/>
      <c r="R18" s="91"/>
      <c r="S18" s="91"/>
      <c r="T18" s="91"/>
      <c r="U18" s="91"/>
      <c r="V18" s="91"/>
      <c r="W18" s="91"/>
      <c r="X18" s="91"/>
    </row>
    <row r="19" spans="1:24" ht="48" customHeight="1">
      <c r="A19" s="99" t="s">
        <v>118</v>
      </c>
      <c r="B19" s="100" t="s">
        <v>100</v>
      </c>
      <c r="C19" s="110"/>
      <c r="D19" s="118"/>
      <c r="E19" s="87"/>
      <c r="F19" s="119">
        <v>1</v>
      </c>
      <c r="G19" s="91"/>
      <c r="H19" s="91"/>
      <c r="I19" s="91"/>
      <c r="J19" s="91"/>
      <c r="K19" s="91"/>
      <c r="L19" s="91"/>
      <c r="M19" s="91"/>
      <c r="N19" s="91"/>
      <c r="O19" s="91"/>
      <c r="P19" s="91"/>
      <c r="Q19" s="91"/>
      <c r="R19" s="91"/>
      <c r="S19" s="91"/>
      <c r="T19" s="91"/>
      <c r="U19" s="91"/>
      <c r="V19" s="91"/>
      <c r="W19" s="91"/>
      <c r="X19" s="91"/>
    </row>
    <row r="20" spans="1:24" ht="15.75" customHeight="1">
      <c r="A20" s="92" t="s">
        <v>119</v>
      </c>
      <c r="B20" s="106"/>
      <c r="C20" s="107"/>
      <c r="D20" s="95"/>
      <c r="E20" s="87"/>
      <c r="F20" s="108"/>
      <c r="G20" s="91"/>
      <c r="H20" s="91"/>
      <c r="I20" s="91"/>
      <c r="J20" s="91"/>
      <c r="K20" s="91"/>
      <c r="L20" s="91"/>
      <c r="M20" s="91"/>
      <c r="N20" s="91"/>
      <c r="O20" s="91"/>
      <c r="P20" s="91"/>
      <c r="Q20" s="91"/>
      <c r="R20" s="91"/>
      <c r="S20" s="91"/>
      <c r="T20" s="91"/>
      <c r="U20" s="91"/>
      <c r="V20" s="91"/>
      <c r="W20" s="91"/>
      <c r="X20" s="91"/>
    </row>
    <row r="21" spans="1:24" ht="37.5" customHeight="1">
      <c r="A21" s="99" t="s">
        <v>120</v>
      </c>
      <c r="B21" s="100" t="s">
        <v>100</v>
      </c>
      <c r="C21" s="101" t="s">
        <v>121</v>
      </c>
      <c r="D21" s="118"/>
      <c r="E21" s="87"/>
      <c r="F21" s="119">
        <v>1</v>
      </c>
      <c r="G21" s="91"/>
      <c r="H21" s="91"/>
      <c r="I21" s="91"/>
      <c r="J21" s="91"/>
      <c r="K21" s="91"/>
      <c r="L21" s="91"/>
      <c r="M21" s="91"/>
      <c r="N21" s="91"/>
      <c r="O21" s="91"/>
      <c r="P21" s="91"/>
      <c r="Q21" s="91"/>
      <c r="R21" s="91"/>
      <c r="S21" s="91"/>
      <c r="T21" s="91"/>
      <c r="U21" s="91"/>
      <c r="V21" s="91"/>
      <c r="W21" s="91"/>
      <c r="X21" s="91"/>
    </row>
    <row r="22" spans="1:24" ht="15.75" customHeight="1">
      <c r="A22" s="92" t="s">
        <v>122</v>
      </c>
      <c r="B22" s="106"/>
      <c r="C22" s="107"/>
      <c r="D22" s="95"/>
      <c r="E22" s="87"/>
      <c r="F22" s="108"/>
      <c r="G22" s="91"/>
      <c r="H22" s="91"/>
      <c r="I22" s="91"/>
      <c r="J22" s="91"/>
      <c r="K22" s="91"/>
      <c r="L22" s="91"/>
      <c r="M22" s="91"/>
      <c r="N22" s="91"/>
      <c r="O22" s="91"/>
      <c r="P22" s="91"/>
      <c r="Q22" s="91"/>
      <c r="R22" s="91"/>
      <c r="S22" s="91"/>
      <c r="T22" s="91"/>
      <c r="U22" s="91"/>
      <c r="V22" s="91"/>
      <c r="W22" s="91"/>
      <c r="X22" s="91"/>
    </row>
    <row r="23" spans="1:24" ht="15.75" customHeight="1">
      <c r="A23" s="99" t="s">
        <v>123</v>
      </c>
      <c r="B23" s="100" t="s">
        <v>100</v>
      </c>
      <c r="C23" s="110"/>
      <c r="D23" s="118"/>
      <c r="E23" s="87"/>
      <c r="F23" s="119">
        <v>1</v>
      </c>
      <c r="G23" s="91"/>
      <c r="H23" s="91"/>
      <c r="I23" s="91"/>
      <c r="J23" s="91"/>
      <c r="K23" s="91"/>
      <c r="L23" s="91"/>
      <c r="M23" s="91"/>
      <c r="N23" s="91"/>
      <c r="O23" s="91"/>
      <c r="P23" s="91"/>
      <c r="Q23" s="91"/>
      <c r="R23" s="91"/>
      <c r="S23" s="91"/>
      <c r="T23" s="91"/>
      <c r="U23" s="91"/>
      <c r="V23" s="91"/>
      <c r="W23" s="91"/>
      <c r="X23" s="91"/>
    </row>
    <row r="24" spans="1:24" ht="15.75" customHeight="1">
      <c r="A24" s="99" t="s">
        <v>124</v>
      </c>
      <c r="B24" s="100" t="s">
        <v>100</v>
      </c>
      <c r="C24" s="110"/>
      <c r="D24" s="118"/>
      <c r="E24" s="87"/>
      <c r="F24" s="119">
        <v>1</v>
      </c>
      <c r="G24" s="91"/>
      <c r="H24" s="91"/>
      <c r="I24" s="91"/>
      <c r="J24" s="91"/>
      <c r="K24" s="91"/>
      <c r="L24" s="91"/>
      <c r="M24" s="91"/>
      <c r="N24" s="91"/>
      <c r="O24" s="91"/>
      <c r="P24" s="91"/>
      <c r="Q24" s="91"/>
      <c r="R24" s="91"/>
      <c r="S24" s="91"/>
      <c r="T24" s="91"/>
      <c r="U24" s="91"/>
      <c r="V24" s="91"/>
      <c r="W24" s="91"/>
      <c r="X24" s="91"/>
    </row>
    <row r="25" spans="1:24" ht="15.75" customHeight="1">
      <c r="A25" s="92" t="s">
        <v>125</v>
      </c>
      <c r="B25" s="106"/>
      <c r="C25" s="107"/>
      <c r="D25" s="95"/>
      <c r="E25" s="87"/>
      <c r="F25" s="108"/>
      <c r="G25" s="91"/>
      <c r="H25" s="91"/>
      <c r="I25" s="87"/>
      <c r="J25" s="91"/>
      <c r="K25" s="91"/>
      <c r="L25" s="91"/>
      <c r="M25" s="91"/>
      <c r="N25" s="91"/>
      <c r="O25" s="91"/>
      <c r="P25" s="91"/>
      <c r="Q25" s="91"/>
      <c r="R25" s="91"/>
      <c r="S25" s="91"/>
      <c r="T25" s="91"/>
      <c r="U25" s="91"/>
      <c r="V25" s="91"/>
      <c r="W25" s="91"/>
      <c r="X25" s="91"/>
    </row>
    <row r="26" spans="1:24" ht="46.5" customHeight="1">
      <c r="A26" s="99" t="s">
        <v>126</v>
      </c>
      <c r="B26" s="100" t="s">
        <v>100</v>
      </c>
      <c r="C26" s="110"/>
      <c r="D26" s="118"/>
      <c r="E26" s="87"/>
      <c r="F26" s="119">
        <v>1</v>
      </c>
      <c r="G26" s="91"/>
      <c r="H26" s="91"/>
      <c r="I26" s="91"/>
      <c r="J26" s="91"/>
      <c r="K26" s="91"/>
      <c r="L26" s="91"/>
      <c r="M26" s="91"/>
      <c r="N26" s="91"/>
      <c r="O26" s="91"/>
      <c r="P26" s="91"/>
      <c r="Q26" s="91"/>
      <c r="R26" s="91"/>
      <c r="S26" s="91"/>
      <c r="T26" s="91"/>
      <c r="U26" s="91"/>
      <c r="V26" s="91"/>
      <c r="W26" s="91"/>
      <c r="X26" s="91"/>
    </row>
    <row r="27" spans="1:24" ht="15.75" customHeight="1">
      <c r="A27" s="92" t="s">
        <v>127</v>
      </c>
      <c r="B27" s="106"/>
      <c r="C27" s="107"/>
      <c r="D27" s="95"/>
      <c r="E27" s="87"/>
      <c r="F27" s="108"/>
      <c r="G27" s="91"/>
      <c r="H27" s="91"/>
      <c r="I27" s="91"/>
      <c r="J27" s="91"/>
      <c r="K27" s="91"/>
      <c r="L27" s="91"/>
      <c r="M27" s="91"/>
      <c r="N27" s="91"/>
      <c r="O27" s="91"/>
      <c r="P27" s="91"/>
      <c r="Q27" s="91"/>
      <c r="R27" s="91"/>
      <c r="S27" s="91"/>
      <c r="T27" s="91"/>
      <c r="U27" s="91"/>
      <c r="V27" s="91"/>
      <c r="W27" s="91"/>
      <c r="X27" s="91"/>
    </row>
    <row r="28" spans="1:24" ht="15.75" customHeight="1">
      <c r="A28" s="99" t="s">
        <v>128</v>
      </c>
      <c r="B28" s="100" t="s">
        <v>100</v>
      </c>
      <c r="C28" s="110"/>
      <c r="D28" s="120"/>
      <c r="E28" s="87"/>
      <c r="F28" s="119">
        <v>1</v>
      </c>
      <c r="G28" s="91"/>
      <c r="H28" s="91"/>
      <c r="I28" s="91"/>
      <c r="J28" s="91"/>
      <c r="K28" s="91"/>
      <c r="L28" s="91"/>
      <c r="M28" s="91"/>
      <c r="N28" s="91"/>
      <c r="O28" s="91"/>
      <c r="P28" s="91"/>
      <c r="Q28" s="91"/>
      <c r="R28" s="91"/>
      <c r="S28" s="91"/>
      <c r="T28" s="91"/>
      <c r="U28" s="91"/>
      <c r="V28" s="91"/>
      <c r="W28" s="91"/>
      <c r="X28" s="91"/>
    </row>
    <row r="29" spans="1:24" ht="32.25" customHeight="1">
      <c r="A29" s="99" t="s">
        <v>129</v>
      </c>
      <c r="B29" s="121" t="s">
        <v>100</v>
      </c>
      <c r="C29" s="101" t="s">
        <v>130</v>
      </c>
      <c r="D29" s="120" t="s">
        <v>131</v>
      </c>
      <c r="E29" s="87"/>
      <c r="F29" s="119">
        <v>1</v>
      </c>
      <c r="G29" s="91"/>
      <c r="H29" s="91"/>
      <c r="I29" s="91"/>
      <c r="J29" s="91"/>
      <c r="K29" s="91"/>
      <c r="L29" s="91"/>
      <c r="M29" s="91"/>
      <c r="N29" s="91"/>
      <c r="O29" s="91"/>
      <c r="P29" s="91"/>
      <c r="Q29" s="91"/>
      <c r="R29" s="91"/>
      <c r="S29" s="91"/>
      <c r="T29" s="91"/>
      <c r="U29" s="91"/>
      <c r="V29" s="91"/>
      <c r="W29" s="91"/>
      <c r="X29" s="91"/>
    </row>
    <row r="30" spans="1:24" ht="15.75" customHeight="1">
      <c r="A30" s="122" t="s">
        <v>132</v>
      </c>
      <c r="B30" s="106"/>
      <c r="C30" s="101"/>
      <c r="D30" s="95"/>
      <c r="E30" s="87"/>
      <c r="F30" s="108"/>
      <c r="G30" s="91"/>
      <c r="H30" s="91"/>
      <c r="I30" s="91"/>
      <c r="J30" s="91"/>
      <c r="K30" s="91"/>
      <c r="L30" s="91"/>
      <c r="M30" s="91"/>
      <c r="N30" s="91"/>
      <c r="O30" s="91"/>
      <c r="P30" s="91"/>
      <c r="Q30" s="91"/>
      <c r="R30" s="91"/>
      <c r="S30" s="91"/>
      <c r="T30" s="91"/>
      <c r="U30" s="91"/>
      <c r="V30" s="91"/>
      <c r="W30" s="91"/>
      <c r="X30" s="91"/>
    </row>
    <row r="31" spans="1:24" ht="45" customHeight="1">
      <c r="A31" s="123" t="s">
        <v>133</v>
      </c>
      <c r="B31" s="100" t="s">
        <v>100</v>
      </c>
      <c r="C31" s="101"/>
      <c r="D31" s="118"/>
      <c r="E31" s="87"/>
      <c r="F31" s="119">
        <v>1</v>
      </c>
      <c r="G31" s="91"/>
      <c r="H31" s="91"/>
      <c r="I31" s="91"/>
      <c r="J31" s="91"/>
      <c r="K31" s="91"/>
      <c r="L31" s="91"/>
      <c r="M31" s="91"/>
      <c r="N31" s="91"/>
      <c r="O31" s="91"/>
      <c r="P31" s="91"/>
      <c r="Q31" s="91"/>
      <c r="R31" s="91"/>
      <c r="S31" s="91"/>
      <c r="T31" s="91"/>
      <c r="U31" s="91"/>
      <c r="V31" s="91"/>
      <c r="W31" s="91"/>
      <c r="X31" s="91"/>
    </row>
    <row r="32" spans="1:24" ht="33.75" customHeight="1">
      <c r="A32" s="124" t="s">
        <v>134</v>
      </c>
      <c r="B32" s="100" t="s">
        <v>100</v>
      </c>
      <c r="C32" s="101" t="s">
        <v>135</v>
      </c>
      <c r="D32" s="118"/>
      <c r="E32" s="87"/>
      <c r="F32" s="119">
        <v>1</v>
      </c>
      <c r="G32" s="91"/>
      <c r="H32" s="91"/>
      <c r="I32" s="91"/>
      <c r="J32" s="91"/>
      <c r="K32" s="91"/>
      <c r="L32" s="91"/>
      <c r="M32" s="91"/>
      <c r="N32" s="91"/>
      <c r="O32" s="91"/>
      <c r="P32" s="91"/>
      <c r="Q32" s="91"/>
      <c r="R32" s="91"/>
      <c r="S32" s="91"/>
      <c r="T32" s="91"/>
      <c r="U32" s="91"/>
      <c r="V32" s="91"/>
      <c r="W32" s="91"/>
      <c r="X32" s="91"/>
    </row>
    <row r="33" spans="1:24" ht="30.75" customHeight="1">
      <c r="A33" s="125" t="s">
        <v>136</v>
      </c>
      <c r="B33" s="100" t="s">
        <v>100</v>
      </c>
      <c r="C33" s="110"/>
      <c r="D33" s="118"/>
      <c r="E33" s="87"/>
      <c r="F33" s="119">
        <v>1</v>
      </c>
      <c r="G33" s="91"/>
      <c r="H33" s="91"/>
      <c r="I33" s="91"/>
      <c r="J33" s="91"/>
      <c r="K33" s="91"/>
      <c r="L33" s="91"/>
      <c r="M33" s="91"/>
      <c r="N33" s="91"/>
      <c r="O33" s="91"/>
      <c r="P33" s="91"/>
      <c r="Q33" s="91"/>
      <c r="R33" s="91"/>
      <c r="S33" s="91"/>
      <c r="T33" s="91"/>
      <c r="U33" s="91"/>
      <c r="V33" s="91"/>
      <c r="W33" s="91"/>
      <c r="X33" s="91"/>
    </row>
    <row r="34" spans="1:24" ht="15.75" customHeight="1">
      <c r="A34" s="122" t="s">
        <v>137</v>
      </c>
      <c r="B34" s="106"/>
      <c r="C34" s="107"/>
      <c r="D34" s="95"/>
      <c r="E34" s="87"/>
      <c r="F34" s="108"/>
      <c r="G34" s="91"/>
      <c r="H34" s="91"/>
      <c r="I34" s="91"/>
      <c r="J34" s="91"/>
      <c r="K34" s="91"/>
      <c r="L34" s="91"/>
      <c r="M34" s="91"/>
      <c r="N34" s="91"/>
      <c r="O34" s="91"/>
      <c r="P34" s="91"/>
      <c r="Q34" s="91"/>
      <c r="R34" s="91"/>
      <c r="S34" s="91"/>
      <c r="T34" s="91"/>
      <c r="U34" s="91"/>
      <c r="V34" s="91"/>
      <c r="W34" s="91"/>
      <c r="X34" s="91"/>
    </row>
    <row r="35" spans="1:24" ht="57.75" customHeight="1">
      <c r="A35" s="109" t="s">
        <v>138</v>
      </c>
      <c r="B35" s="100" t="s">
        <v>100</v>
      </c>
      <c r="C35" s="101" t="s">
        <v>139</v>
      </c>
      <c r="D35" s="120" t="s">
        <v>140</v>
      </c>
      <c r="E35" s="87"/>
      <c r="F35" s="119">
        <v>1</v>
      </c>
      <c r="G35" s="91"/>
      <c r="H35" s="91"/>
      <c r="I35" s="91"/>
      <c r="J35" s="91"/>
      <c r="K35" s="91"/>
      <c r="L35" s="91"/>
      <c r="M35" s="91"/>
      <c r="N35" s="91"/>
      <c r="O35" s="91"/>
      <c r="P35" s="91"/>
      <c r="Q35" s="91"/>
      <c r="R35" s="91"/>
      <c r="S35" s="91"/>
      <c r="T35" s="91"/>
      <c r="U35" s="91"/>
      <c r="V35" s="91"/>
      <c r="W35" s="91"/>
      <c r="X35" s="91"/>
    </row>
    <row r="36" spans="1:24" ht="32.25" customHeight="1">
      <c r="A36" s="126" t="s">
        <v>141</v>
      </c>
      <c r="B36" s="100" t="s">
        <v>100</v>
      </c>
      <c r="C36" s="101" t="s">
        <v>142</v>
      </c>
      <c r="D36" s="118"/>
      <c r="E36" s="87"/>
      <c r="F36" s="119">
        <v>1</v>
      </c>
      <c r="G36" s="91"/>
      <c r="H36" s="91"/>
      <c r="I36" s="91"/>
      <c r="J36" s="127"/>
      <c r="K36" s="91"/>
      <c r="L36" s="91"/>
      <c r="M36" s="91"/>
      <c r="N36" s="91"/>
      <c r="O36" s="91"/>
      <c r="P36" s="91"/>
      <c r="Q36" s="91"/>
      <c r="R36" s="91"/>
      <c r="S36" s="91"/>
      <c r="T36" s="91"/>
      <c r="U36" s="91"/>
      <c r="V36" s="91"/>
      <c r="W36" s="91"/>
      <c r="X36" s="91"/>
    </row>
    <row r="37" spans="1:24" ht="15.75" customHeight="1">
      <c r="A37" s="122" t="s">
        <v>143</v>
      </c>
      <c r="B37" s="128"/>
      <c r="C37" s="129"/>
      <c r="D37" s="130"/>
      <c r="E37" s="87"/>
      <c r="F37" s="131"/>
      <c r="G37" s="91"/>
      <c r="H37" s="91"/>
      <c r="I37" s="91"/>
      <c r="J37" s="91"/>
      <c r="K37" s="91"/>
      <c r="L37" s="91"/>
      <c r="M37" s="91"/>
      <c r="N37" s="91"/>
      <c r="O37" s="91"/>
      <c r="P37" s="91"/>
      <c r="Q37" s="91"/>
      <c r="R37" s="91"/>
      <c r="S37" s="91"/>
      <c r="T37" s="91"/>
      <c r="U37" s="91"/>
      <c r="V37" s="91"/>
      <c r="W37" s="91"/>
      <c r="X37" s="91"/>
    </row>
    <row r="38" spans="1:24" ht="46.5" customHeight="1">
      <c r="A38" s="126" t="s">
        <v>144</v>
      </c>
      <c r="B38" s="100" t="s">
        <v>100</v>
      </c>
      <c r="C38" s="101" t="s">
        <v>145</v>
      </c>
      <c r="D38" s="118"/>
      <c r="E38" s="87"/>
      <c r="F38" s="119">
        <v>1</v>
      </c>
      <c r="G38" s="91"/>
      <c r="H38" s="91"/>
      <c r="I38" s="91"/>
      <c r="J38" s="91"/>
      <c r="K38" s="91"/>
      <c r="L38" s="91"/>
      <c r="M38" s="91"/>
      <c r="N38" s="91"/>
      <c r="O38" s="91"/>
      <c r="P38" s="91"/>
      <c r="Q38" s="91"/>
      <c r="R38" s="91"/>
      <c r="S38" s="91"/>
      <c r="T38" s="91"/>
      <c r="U38" s="91"/>
      <c r="V38" s="91"/>
      <c r="W38" s="91"/>
      <c r="X38" s="91"/>
    </row>
    <row r="39" spans="1:24" ht="15.75" customHeight="1">
      <c r="A39" s="122" t="s">
        <v>146</v>
      </c>
      <c r="B39" s="128"/>
      <c r="C39" s="129"/>
      <c r="D39" s="130"/>
      <c r="E39" s="87"/>
      <c r="F39" s="131"/>
      <c r="G39" s="91"/>
      <c r="H39" s="91"/>
      <c r="I39" s="91"/>
      <c r="J39" s="91"/>
      <c r="K39" s="91"/>
      <c r="L39" s="91"/>
      <c r="M39" s="91"/>
      <c r="N39" s="91"/>
      <c r="O39" s="91"/>
      <c r="P39" s="91"/>
      <c r="Q39" s="91"/>
      <c r="R39" s="91"/>
      <c r="S39" s="91"/>
      <c r="T39" s="91"/>
      <c r="U39" s="91"/>
      <c r="V39" s="91"/>
      <c r="W39" s="91"/>
      <c r="X39" s="91"/>
    </row>
    <row r="40" spans="1:24" ht="45.75" customHeight="1">
      <c r="A40" s="126" t="s">
        <v>147</v>
      </c>
      <c r="B40" s="100" t="s">
        <v>100</v>
      </c>
      <c r="C40" s="110"/>
      <c r="D40" s="118"/>
      <c r="E40" s="87"/>
      <c r="F40" s="119">
        <v>1</v>
      </c>
      <c r="G40" s="91"/>
      <c r="H40" s="91"/>
      <c r="I40" s="91"/>
      <c r="J40" s="91"/>
      <c r="K40" s="91"/>
      <c r="L40" s="91"/>
      <c r="M40" s="91"/>
      <c r="N40" s="91"/>
      <c r="O40" s="91"/>
      <c r="P40" s="91"/>
      <c r="Q40" s="91"/>
      <c r="R40" s="91"/>
      <c r="S40" s="91"/>
      <c r="T40" s="91"/>
      <c r="U40" s="91"/>
      <c r="V40" s="91"/>
      <c r="W40" s="91"/>
      <c r="X40" s="91"/>
    </row>
    <row r="41" spans="1:24" ht="15.75" customHeight="1">
      <c r="A41" s="132" t="s">
        <v>148</v>
      </c>
      <c r="B41" s="133"/>
      <c r="C41" s="134"/>
      <c r="D41" s="135"/>
      <c r="E41" s="127"/>
      <c r="F41" s="136"/>
      <c r="G41" s="91"/>
      <c r="H41" s="91"/>
      <c r="I41" s="91"/>
      <c r="J41" s="91"/>
      <c r="K41" s="91"/>
      <c r="L41" s="91"/>
      <c r="M41" s="91"/>
      <c r="N41" s="91"/>
      <c r="O41" s="91"/>
      <c r="P41" s="91"/>
      <c r="Q41" s="91"/>
      <c r="R41" s="91"/>
      <c r="S41" s="91"/>
      <c r="T41" s="91"/>
      <c r="U41" s="91"/>
      <c r="V41" s="91"/>
      <c r="W41" s="91"/>
      <c r="X41" s="91"/>
    </row>
    <row r="42" spans="1:24" ht="15.75" customHeight="1">
      <c r="A42" s="123" t="s">
        <v>149</v>
      </c>
      <c r="B42" s="100" t="s">
        <v>100</v>
      </c>
      <c r="C42" s="110"/>
      <c r="D42" s="137"/>
      <c r="E42" s="87"/>
      <c r="F42" s="138">
        <v>1</v>
      </c>
    </row>
    <row r="43" spans="1:24" ht="15.75" customHeight="1">
      <c r="B43" s="139"/>
    </row>
    <row r="44" spans="1:24" ht="15.75" customHeight="1">
      <c r="B44" s="139"/>
    </row>
    <row r="45" spans="1:24" ht="15.75" customHeight="1">
      <c r="B45" s="139"/>
    </row>
    <row r="46" spans="1:24" ht="15.75" customHeight="1">
      <c r="B46" s="139"/>
    </row>
    <row r="47" spans="1:24" ht="15.75" customHeight="1">
      <c r="B47" s="139"/>
    </row>
    <row r="48" spans="1:24" ht="15.75" customHeight="1">
      <c r="B48" s="139"/>
    </row>
    <row r="49" spans="2:2" ht="15.75" customHeight="1">
      <c r="B49" s="139"/>
    </row>
    <row r="50" spans="2:2" ht="15.75" customHeight="1">
      <c r="B50" s="139"/>
    </row>
    <row r="51" spans="2:2" ht="15.75" customHeight="1">
      <c r="B51" s="139"/>
    </row>
    <row r="52" spans="2:2" ht="15.75" customHeight="1"/>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sheetData>
  <mergeCells count="1">
    <mergeCell ref="C1:D1"/>
  </mergeCells>
  <dataValidations count="1">
    <dataValidation type="list" allowBlank="1" sqref="B4:B5 B7:B9 B11:B14 B16:B19 B21 B23:B24 B26 B28:B29 B31:B33 B35:B36 B38 B40 B42" xr:uid="{00000000-0002-0000-0200-000000000000}">
      <formula1>"1 [Good to Go],2 [Minor Issue],3 [Major Issue],4 [Not Checked]"</formula1>
    </dataValidation>
  </dataValidations>
  <pageMargins left="0.7" right="0.7" top="0.75" bottom="0.75" header="0" footer="0"/>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T34"/>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0" ht="15" customHeight="1">
      <c r="A1" s="84" t="s">
        <v>284</v>
      </c>
      <c r="B1" s="84" t="s">
        <v>171</v>
      </c>
      <c r="C1" s="310" t="s">
        <v>285</v>
      </c>
      <c r="D1" s="311"/>
      <c r="G1" s="224"/>
      <c r="H1" s="224"/>
      <c r="I1" s="224"/>
      <c r="J1" s="224"/>
      <c r="K1" s="224"/>
      <c r="L1" s="224"/>
      <c r="M1" s="224"/>
      <c r="N1" s="224"/>
      <c r="O1" s="224"/>
      <c r="P1" s="224"/>
      <c r="Q1" s="224"/>
      <c r="R1" s="224"/>
    </row>
    <row r="2" spans="1:20" ht="28.8">
      <c r="A2" s="85" t="s">
        <v>277</v>
      </c>
      <c r="B2" s="86" t="s">
        <v>91</v>
      </c>
      <c r="C2" s="86" t="s">
        <v>92</v>
      </c>
      <c r="D2" s="85" t="s">
        <v>162</v>
      </c>
      <c r="E2" s="91"/>
      <c r="F2" s="88" t="s">
        <v>94</v>
      </c>
      <c r="G2" s="263" t="s">
        <v>12</v>
      </c>
      <c r="H2" s="264" t="s">
        <v>13</v>
      </c>
      <c r="I2" s="264" t="s">
        <v>15</v>
      </c>
      <c r="J2" s="264" t="s">
        <v>16</v>
      </c>
      <c r="K2" s="264" t="s">
        <v>17</v>
      </c>
      <c r="L2" s="264" t="s">
        <v>18</v>
      </c>
      <c r="M2" s="264" t="s">
        <v>19</v>
      </c>
      <c r="N2" s="264" t="s">
        <v>21</v>
      </c>
      <c r="O2" s="264" t="s">
        <v>22</v>
      </c>
      <c r="P2" s="264" t="s">
        <v>23</v>
      </c>
      <c r="Q2" s="264" t="s">
        <v>95</v>
      </c>
      <c r="R2" s="264" t="s">
        <v>25</v>
      </c>
      <c r="S2" s="90" t="s">
        <v>96</v>
      </c>
      <c r="T2" s="90" t="s">
        <v>97</v>
      </c>
    </row>
    <row r="3" spans="1:20" ht="14.4">
      <c r="A3" s="185" t="s">
        <v>98</v>
      </c>
      <c r="B3" s="186"/>
      <c r="C3" s="187"/>
      <c r="D3" s="187"/>
      <c r="E3" s="91"/>
      <c r="F3" s="187"/>
      <c r="G3" s="267" t="str">
        <f>IF(MAX(F4:F5)=1,"GREEN",IF(MAX(F4:F5)=2,"YELLOW",IF(F4=3,"RED",IF(F5=3,"RED","NC"))))</f>
        <v>GREEN</v>
      </c>
      <c r="H3" s="268" t="str">
        <f>IF(MAX(F7:F9)=1,"GREEN",IF(MAX(F7:F9)=2,"YELLOW",IF(F7=3,"RED",IF(F8=3,"RED",IF(F9=3,"RED","NC")))))</f>
        <v>GREEN</v>
      </c>
      <c r="I3" s="268" t="str">
        <f>IF(MAX(F11:F12)=1,"GREEN",IF(MAX(F11:F12)=2,"YELLOW",IF(F11=3,"RED",IF(F12=3,"RED","NC"))))</f>
        <v>GREEN</v>
      </c>
      <c r="J3" s="268" t="str">
        <f>IF(F14=1,"GREEN",IF(F14=2,"YELLOW",IF(F14=3,"RED","NC")))</f>
        <v>GREEN</v>
      </c>
      <c r="K3" s="268" t="str">
        <f>IF(MAX(F16)=1,"GREEN",IF(MAX(F16)=2,"YELLOW",IF(F16=3,"RED","NC")))</f>
        <v>GREEN</v>
      </c>
      <c r="L3" s="268" t="str">
        <f>IF(MAX(F18:F19)=1,"GREEN",IF(MAX(F18:F19)=2,"YELLOW",IF(F18=3,"RED",IF(F19=3,"RED","NC"))))</f>
        <v>GREEN</v>
      </c>
      <c r="M3" s="268" t="str">
        <f>IF(F21=1,"GREEN",IF(F21=2,"YELLOW",IF(F21=3,"RED","NC")))</f>
        <v>GREEN</v>
      </c>
      <c r="N3" s="268" t="str">
        <f>IF(MAX(F23:F25)=1,"GREEN",IF(MAX(F23:F25)=2,"YELLOW",IF(F23=3,"RED",IF(F24=3,"RED",IF(F25=3,"RED","NC")))))</f>
        <v>GREEN</v>
      </c>
      <c r="O3" s="268" t="str">
        <f>IF(MAX(F27:F28)=1,"GREEN",IF(MAX(F27:F28)=2,"YELLOW",IF(F27=3,"RED",IF(F28=3,"RED","NC"))))</f>
        <v>GREEN</v>
      </c>
      <c r="P3" s="268" t="str">
        <f>IF(F30=1,"GREEN",IF(F30=2,"YELLOW",IF(F30=3,"RED","NC")))</f>
        <v>GREEN</v>
      </c>
      <c r="Q3" s="268" t="str">
        <f>IF(F32=1,"GREEN",IF(F32=2,"YELLOW",IF(F32=3,"RED","NC")))</f>
        <v>GREEN</v>
      </c>
      <c r="R3" s="268" t="str">
        <f>IF(F34=1,"GREEN",IF(F34=2,"YELLOW",IF(F34=3,"RED","NC")))</f>
        <v>GREEN</v>
      </c>
      <c r="S3" s="97" t="str">
        <f>IF(T3=4, "NC",IF(T3=3,"RED",IF(T3=3,"YELLOW","GREEN")))</f>
        <v>GREEN</v>
      </c>
      <c r="T3" s="97">
        <f>MAX(F4:F42)</f>
        <v>1</v>
      </c>
    </row>
    <row r="4" spans="1:20" ht="28.2">
      <c r="A4" s="147" t="s">
        <v>99</v>
      </c>
      <c r="B4" s="188" t="s">
        <v>100</v>
      </c>
      <c r="C4" s="189"/>
      <c r="D4" s="190"/>
      <c r="E4" s="87"/>
      <c r="F4" s="103">
        <v>1</v>
      </c>
      <c r="G4" s="91"/>
      <c r="H4" s="91"/>
      <c r="I4" s="91"/>
      <c r="J4" s="91"/>
      <c r="K4" s="91"/>
      <c r="L4" s="91"/>
      <c r="M4" s="91"/>
      <c r="N4" s="91"/>
      <c r="O4" s="91"/>
      <c r="P4" s="91"/>
      <c r="Q4" s="91"/>
      <c r="R4" s="91"/>
    </row>
    <row r="5" spans="1:20" ht="28.2">
      <c r="A5" s="147" t="s">
        <v>102</v>
      </c>
      <c r="B5" s="188" t="s">
        <v>100</v>
      </c>
      <c r="C5" s="188" t="s">
        <v>121</v>
      </c>
      <c r="D5" s="191" t="s">
        <v>81</v>
      </c>
      <c r="E5" s="87"/>
      <c r="F5" s="103">
        <v>1</v>
      </c>
      <c r="G5" s="91"/>
      <c r="H5" s="91"/>
      <c r="I5" s="91"/>
      <c r="J5" s="91"/>
      <c r="K5" s="91"/>
      <c r="L5" s="91"/>
      <c r="M5" s="91"/>
      <c r="N5" s="91"/>
      <c r="O5" s="91"/>
      <c r="P5" s="91"/>
      <c r="Q5" s="91"/>
      <c r="R5" s="91"/>
    </row>
    <row r="6" spans="1:20" ht="14.4">
      <c r="A6" s="185" t="s">
        <v>104</v>
      </c>
      <c r="B6" s="96"/>
      <c r="C6" s="96"/>
      <c r="D6" s="96"/>
      <c r="E6" s="87"/>
      <c r="F6" s="108"/>
      <c r="G6" s="91"/>
      <c r="H6" s="91"/>
      <c r="I6" s="91"/>
      <c r="J6" s="91"/>
      <c r="K6" s="91"/>
      <c r="L6" s="91"/>
      <c r="M6" s="91"/>
      <c r="N6" s="91"/>
      <c r="O6" s="91"/>
      <c r="P6" s="91"/>
      <c r="Q6" s="91"/>
      <c r="R6" s="91"/>
    </row>
    <row r="7" spans="1:20" ht="69.599999999999994">
      <c r="A7" s="147" t="s">
        <v>154</v>
      </c>
      <c r="B7" s="188" t="s">
        <v>100</v>
      </c>
      <c r="C7" s="189"/>
      <c r="D7" s="190" t="s">
        <v>81</v>
      </c>
      <c r="E7" s="87"/>
      <c r="F7" s="103">
        <v>1</v>
      </c>
      <c r="G7" s="91"/>
      <c r="H7" s="91"/>
      <c r="I7" s="91"/>
      <c r="J7" s="91"/>
      <c r="K7" s="91"/>
      <c r="L7" s="91"/>
      <c r="M7" s="91"/>
      <c r="N7" s="91"/>
      <c r="O7" s="91"/>
      <c r="P7" s="91"/>
      <c r="Q7" s="91"/>
      <c r="R7" s="91"/>
    </row>
    <row r="8" spans="1:20" ht="55.2">
      <c r="A8" s="109" t="s">
        <v>106</v>
      </c>
      <c r="B8" s="188" t="s">
        <v>100</v>
      </c>
      <c r="C8" s="189"/>
      <c r="D8" s="192" t="s">
        <v>81</v>
      </c>
      <c r="E8" s="87" t="s">
        <v>81</v>
      </c>
      <c r="F8" s="103">
        <v>1</v>
      </c>
      <c r="G8" s="91"/>
      <c r="H8" s="91"/>
      <c r="I8" s="91"/>
      <c r="J8" s="91"/>
      <c r="K8" s="91"/>
      <c r="L8" s="91"/>
      <c r="M8" s="91"/>
      <c r="N8" s="91"/>
      <c r="O8" s="91"/>
      <c r="P8" s="91"/>
      <c r="Q8" s="91"/>
      <c r="R8" s="91"/>
    </row>
    <row r="9" spans="1:20" ht="28.2">
      <c r="A9" s="147" t="s">
        <v>107</v>
      </c>
      <c r="B9" s="188" t="s">
        <v>100</v>
      </c>
      <c r="C9" s="188" t="s">
        <v>121</v>
      </c>
      <c r="D9" s="192" t="s">
        <v>81</v>
      </c>
      <c r="E9" s="87"/>
      <c r="F9" s="103">
        <v>1</v>
      </c>
      <c r="G9" s="91"/>
      <c r="H9" s="91"/>
      <c r="I9" s="91"/>
      <c r="J9" s="91"/>
      <c r="K9" s="91"/>
      <c r="L9" s="91"/>
      <c r="M9" s="91"/>
      <c r="N9" s="91"/>
      <c r="O9" s="91"/>
      <c r="P9" s="91"/>
      <c r="Q9" s="91"/>
      <c r="R9" s="91"/>
    </row>
    <row r="10" spans="1:20" ht="14.4">
      <c r="A10" s="185" t="s">
        <v>114</v>
      </c>
      <c r="B10" s="96"/>
      <c r="C10" s="96"/>
      <c r="D10" s="194" t="s">
        <v>81</v>
      </c>
      <c r="E10" s="87"/>
      <c r="F10" s="116" t="s">
        <v>81</v>
      </c>
      <c r="G10" s="91"/>
      <c r="H10" s="91"/>
      <c r="I10" s="91"/>
      <c r="J10" s="91"/>
      <c r="K10" s="91"/>
      <c r="L10" s="91"/>
      <c r="M10" s="91"/>
      <c r="N10" s="91"/>
      <c r="O10" s="91"/>
      <c r="P10" s="91"/>
      <c r="Q10" s="91"/>
      <c r="R10" s="91"/>
    </row>
    <row r="11" spans="1:20" ht="28.2">
      <c r="A11" s="147" t="s">
        <v>115</v>
      </c>
      <c r="B11" s="188" t="s">
        <v>100</v>
      </c>
      <c r="C11" s="189"/>
      <c r="D11" s="192"/>
      <c r="E11" s="87"/>
      <c r="F11" s="103">
        <v>1</v>
      </c>
      <c r="G11" s="91"/>
      <c r="H11" s="91"/>
      <c r="I11" s="91"/>
      <c r="J11" s="91"/>
      <c r="K11" s="91"/>
      <c r="L11" s="91"/>
      <c r="M11" s="91"/>
      <c r="N11" s="91"/>
      <c r="O11" s="91"/>
      <c r="P11" s="91"/>
      <c r="Q11" s="91"/>
      <c r="R11" s="91"/>
    </row>
    <row r="12" spans="1:20" ht="42">
      <c r="A12" s="147" t="s">
        <v>116</v>
      </c>
      <c r="B12" s="188" t="s">
        <v>100</v>
      </c>
      <c r="C12" s="189"/>
      <c r="D12" s="192"/>
      <c r="E12" s="87"/>
      <c r="F12" s="103">
        <v>1</v>
      </c>
      <c r="G12" s="91"/>
      <c r="H12" s="91"/>
      <c r="I12" s="91"/>
      <c r="J12" s="91"/>
      <c r="K12" s="91"/>
      <c r="L12" s="91"/>
      <c r="M12" s="91"/>
      <c r="N12" s="91"/>
      <c r="O12" s="91"/>
      <c r="P12" s="91"/>
      <c r="Q12" s="91"/>
      <c r="R12" s="91"/>
    </row>
    <row r="13" spans="1:20" ht="14.4">
      <c r="A13" s="185" t="s">
        <v>117</v>
      </c>
      <c r="B13" s="195"/>
      <c r="C13" s="96"/>
      <c r="D13" s="96"/>
      <c r="E13" s="87"/>
      <c r="F13" s="108"/>
      <c r="G13" s="91"/>
      <c r="H13" s="91"/>
      <c r="I13" s="91"/>
      <c r="J13" s="91"/>
      <c r="K13" s="91"/>
      <c r="L13" s="91"/>
      <c r="M13" s="91"/>
      <c r="N13" s="91"/>
      <c r="O13" s="91"/>
      <c r="P13" s="91"/>
      <c r="Q13" s="91"/>
      <c r="R13" s="91"/>
    </row>
    <row r="14" spans="1:20" ht="42">
      <c r="A14" s="147" t="s">
        <v>118</v>
      </c>
      <c r="B14" s="188" t="s">
        <v>100</v>
      </c>
      <c r="C14" s="188" t="s">
        <v>286</v>
      </c>
      <c r="D14" s="189"/>
      <c r="E14" s="87"/>
      <c r="F14" s="119">
        <v>1</v>
      </c>
      <c r="G14" s="91"/>
      <c r="H14" s="91"/>
      <c r="I14" s="91"/>
      <c r="J14" s="91"/>
      <c r="K14" s="91"/>
      <c r="L14" s="91"/>
      <c r="M14" s="91"/>
      <c r="N14" s="91"/>
      <c r="O14" s="91"/>
      <c r="P14" s="91"/>
      <c r="Q14" s="91"/>
      <c r="R14" s="91"/>
    </row>
    <row r="15" spans="1:20" ht="14.4">
      <c r="A15" s="185" t="s">
        <v>119</v>
      </c>
      <c r="B15" s="96"/>
      <c r="C15" s="96"/>
      <c r="D15" s="96"/>
      <c r="E15" s="87"/>
      <c r="F15" s="108"/>
      <c r="G15" s="91"/>
      <c r="H15" s="91"/>
      <c r="I15" s="91"/>
      <c r="J15" s="91"/>
      <c r="K15" s="91"/>
      <c r="L15" s="91"/>
      <c r="M15" s="91"/>
      <c r="N15" s="91"/>
      <c r="O15" s="91"/>
      <c r="P15" s="91"/>
      <c r="Q15" s="91"/>
      <c r="R15" s="91"/>
    </row>
    <row r="16" spans="1:20" ht="42">
      <c r="A16" s="147" t="s">
        <v>120</v>
      </c>
      <c r="B16" s="188" t="s">
        <v>100</v>
      </c>
      <c r="C16" s="188" t="s">
        <v>287</v>
      </c>
      <c r="D16" s="189"/>
      <c r="E16" s="87"/>
      <c r="F16" s="119">
        <v>1</v>
      </c>
      <c r="G16" s="91"/>
      <c r="H16" s="91"/>
      <c r="I16" s="91"/>
      <c r="J16" s="91"/>
      <c r="K16" s="91"/>
      <c r="L16" s="91"/>
      <c r="M16" s="91"/>
      <c r="N16" s="91"/>
      <c r="O16" s="91"/>
      <c r="P16" s="91"/>
      <c r="Q16" s="91"/>
      <c r="R16" s="91"/>
    </row>
    <row r="17" spans="1:18" ht="14.4">
      <c r="A17" s="185" t="s">
        <v>122</v>
      </c>
      <c r="B17" s="96"/>
      <c r="C17" s="96"/>
      <c r="D17" s="96"/>
      <c r="E17" s="87"/>
      <c r="F17" s="108"/>
      <c r="G17" s="91"/>
      <c r="H17" s="91"/>
      <c r="I17" s="91"/>
      <c r="J17" s="91"/>
      <c r="K17" s="91"/>
      <c r="L17" s="91"/>
      <c r="M17" s="91"/>
      <c r="N17" s="91"/>
      <c r="O17" s="91"/>
      <c r="P17" s="91"/>
      <c r="Q17" s="91"/>
      <c r="R17" s="91"/>
    </row>
    <row r="18" spans="1:18" ht="28.2">
      <c r="A18" s="147" t="s">
        <v>123</v>
      </c>
      <c r="B18" s="188" t="s">
        <v>100</v>
      </c>
      <c r="C18" s="188"/>
      <c r="D18" s="189"/>
      <c r="E18" s="87"/>
      <c r="F18" s="119">
        <v>1</v>
      </c>
      <c r="G18" s="91"/>
      <c r="H18" s="91"/>
      <c r="I18" s="91"/>
      <c r="J18" s="91"/>
      <c r="K18" s="91"/>
      <c r="L18" s="91"/>
      <c r="M18" s="91"/>
      <c r="N18" s="91"/>
      <c r="O18" s="91"/>
      <c r="P18" s="91"/>
      <c r="Q18" s="91"/>
      <c r="R18" s="91"/>
    </row>
    <row r="19" spans="1:18" ht="14.4">
      <c r="A19" s="147" t="s">
        <v>124</v>
      </c>
      <c r="B19" s="188" t="s">
        <v>100</v>
      </c>
      <c r="C19" s="188"/>
      <c r="D19" s="189"/>
      <c r="E19" s="87"/>
      <c r="F19" s="119">
        <v>1</v>
      </c>
      <c r="G19" s="91"/>
      <c r="H19" s="91"/>
      <c r="I19" s="91"/>
      <c r="J19" s="91"/>
      <c r="K19" s="91"/>
      <c r="L19" s="91"/>
      <c r="M19" s="91"/>
      <c r="N19" s="91"/>
      <c r="O19" s="91"/>
      <c r="P19" s="91"/>
      <c r="Q19" s="91"/>
      <c r="R19" s="91"/>
    </row>
    <row r="20" spans="1:18" ht="14.4">
      <c r="A20" s="185" t="s">
        <v>125</v>
      </c>
      <c r="B20" s="96"/>
      <c r="C20" s="96"/>
      <c r="D20" s="96"/>
      <c r="E20" s="87"/>
      <c r="F20" s="108"/>
      <c r="G20" s="91"/>
      <c r="H20" s="91"/>
      <c r="I20" s="91"/>
      <c r="J20" s="91"/>
      <c r="K20" s="91"/>
      <c r="L20" s="91"/>
      <c r="M20" s="91"/>
      <c r="N20" s="91"/>
      <c r="O20" s="91"/>
      <c r="P20" s="91"/>
      <c r="Q20" s="91"/>
      <c r="R20" s="91"/>
    </row>
    <row r="21" spans="1:18" ht="42">
      <c r="A21" s="147" t="s">
        <v>126</v>
      </c>
      <c r="B21" s="188" t="s">
        <v>100</v>
      </c>
      <c r="C21" s="189"/>
      <c r="D21" s="189"/>
      <c r="E21" s="87"/>
      <c r="F21" s="119">
        <v>1</v>
      </c>
      <c r="G21" s="91"/>
      <c r="H21" s="91"/>
      <c r="I21" s="91"/>
      <c r="J21" s="91"/>
      <c r="K21" s="91"/>
      <c r="L21" s="91"/>
      <c r="M21" s="91"/>
      <c r="N21" s="91"/>
      <c r="O21" s="91"/>
      <c r="P21" s="91"/>
      <c r="Q21" s="91"/>
      <c r="R21" s="91"/>
    </row>
    <row r="22" spans="1:18" ht="14.4">
      <c r="A22" s="196" t="s">
        <v>132</v>
      </c>
      <c r="B22" s="96"/>
      <c r="C22" s="96"/>
      <c r="D22" s="96"/>
      <c r="E22" s="87"/>
      <c r="F22" s="108"/>
      <c r="G22" s="91"/>
      <c r="H22" s="91"/>
      <c r="I22" s="91"/>
      <c r="J22" s="91"/>
      <c r="K22" s="91"/>
      <c r="L22" s="91"/>
      <c r="M22" s="91"/>
      <c r="N22" s="91"/>
      <c r="O22" s="91"/>
      <c r="P22" s="91"/>
      <c r="Q22" s="91"/>
      <c r="R22" s="91"/>
    </row>
    <row r="23" spans="1:18" ht="41.4">
      <c r="A23" s="123" t="s">
        <v>133</v>
      </c>
      <c r="B23" s="245" t="s">
        <v>100</v>
      </c>
      <c r="C23" s="189"/>
      <c r="D23" s="189"/>
      <c r="E23" s="87"/>
      <c r="F23" s="119">
        <v>1</v>
      </c>
      <c r="G23" s="91"/>
      <c r="H23" s="91"/>
      <c r="I23" s="91"/>
      <c r="J23" s="91"/>
      <c r="K23" s="91"/>
      <c r="L23" s="91"/>
      <c r="M23" s="91"/>
      <c r="N23" s="91"/>
      <c r="O23" s="91"/>
      <c r="P23" s="91"/>
      <c r="Q23" s="91"/>
      <c r="R23" s="91"/>
    </row>
    <row r="24" spans="1:18" ht="14.4">
      <c r="A24" s="124" t="s">
        <v>134</v>
      </c>
      <c r="B24" s="245" t="s">
        <v>100</v>
      </c>
      <c r="C24" s="189"/>
      <c r="D24" s="189"/>
      <c r="E24" s="87"/>
      <c r="F24" s="119">
        <v>1</v>
      </c>
      <c r="G24" s="91"/>
      <c r="H24" s="91"/>
      <c r="I24" s="91"/>
      <c r="J24" s="91"/>
      <c r="K24" s="91"/>
      <c r="L24" s="91"/>
      <c r="M24" s="91"/>
      <c r="N24" s="91"/>
      <c r="O24" s="91"/>
      <c r="P24" s="91"/>
      <c r="Q24" s="91"/>
      <c r="R24" s="91"/>
    </row>
    <row r="25" spans="1:18" ht="27.6">
      <c r="A25" s="125" t="s">
        <v>136</v>
      </c>
      <c r="B25" s="188" t="s">
        <v>100</v>
      </c>
      <c r="C25" s="189"/>
      <c r="D25" s="189"/>
      <c r="E25" s="87"/>
      <c r="F25" s="119">
        <v>1</v>
      </c>
      <c r="G25" s="91"/>
      <c r="H25" s="91"/>
      <c r="I25" s="91"/>
      <c r="J25" s="91"/>
      <c r="K25" s="91"/>
      <c r="L25" s="91"/>
      <c r="M25" s="91"/>
      <c r="N25" s="91"/>
      <c r="O25" s="91"/>
      <c r="P25" s="91"/>
      <c r="Q25" s="91"/>
      <c r="R25" s="91"/>
    </row>
    <row r="26" spans="1:18" ht="14.4">
      <c r="A26" s="196" t="s">
        <v>137</v>
      </c>
      <c r="B26" s="96"/>
      <c r="C26" s="96"/>
      <c r="D26" s="96"/>
      <c r="E26" s="87"/>
      <c r="F26" s="108"/>
      <c r="G26" s="91"/>
      <c r="H26" s="91"/>
      <c r="I26" s="91"/>
      <c r="J26" s="91"/>
      <c r="K26" s="91"/>
      <c r="L26" s="91"/>
      <c r="M26" s="91"/>
      <c r="N26" s="91"/>
      <c r="O26" s="91"/>
      <c r="P26" s="91"/>
      <c r="Q26" s="91"/>
      <c r="R26" s="91"/>
    </row>
    <row r="27" spans="1:18" ht="158.4">
      <c r="A27" s="109" t="s">
        <v>138</v>
      </c>
      <c r="B27" s="188" t="s">
        <v>100</v>
      </c>
      <c r="C27" s="148" t="s">
        <v>288</v>
      </c>
      <c r="D27" s="189"/>
      <c r="E27" s="87"/>
      <c r="F27" s="119">
        <v>1</v>
      </c>
      <c r="G27" s="91"/>
      <c r="H27" s="91"/>
      <c r="I27" s="91"/>
      <c r="J27" s="91"/>
      <c r="K27" s="91"/>
      <c r="L27" s="91"/>
      <c r="M27" s="91"/>
      <c r="N27" s="91"/>
      <c r="O27" s="91"/>
      <c r="P27" s="91"/>
      <c r="Q27" s="91"/>
      <c r="R27" s="91"/>
    </row>
    <row r="28" spans="1:18" ht="28.2">
      <c r="A28" s="175" t="s">
        <v>141</v>
      </c>
      <c r="B28" s="188" t="s">
        <v>100</v>
      </c>
      <c r="C28" s="188" t="s">
        <v>289</v>
      </c>
      <c r="D28" s="189"/>
      <c r="E28" s="87"/>
      <c r="F28" s="119">
        <v>1</v>
      </c>
      <c r="G28" s="91"/>
      <c r="H28" s="91"/>
      <c r="I28" s="127"/>
      <c r="J28" s="91"/>
      <c r="K28" s="91"/>
      <c r="L28" s="91"/>
      <c r="M28" s="91"/>
      <c r="N28" s="91"/>
      <c r="O28" s="91"/>
      <c r="P28" s="91"/>
      <c r="Q28" s="91"/>
      <c r="R28" s="91"/>
    </row>
    <row r="29" spans="1:18" ht="14.4">
      <c r="A29" s="196" t="s">
        <v>143</v>
      </c>
      <c r="B29" s="93"/>
      <c r="C29" s="93"/>
      <c r="D29" s="93"/>
      <c r="E29" s="87"/>
      <c r="F29" s="131"/>
      <c r="G29" s="91"/>
      <c r="H29" s="91"/>
      <c r="I29" s="91"/>
      <c r="J29" s="91"/>
      <c r="K29" s="91"/>
      <c r="L29" s="91"/>
      <c r="M29" s="91"/>
      <c r="N29" s="91"/>
      <c r="O29" s="91"/>
      <c r="P29" s="91"/>
      <c r="Q29" s="91"/>
      <c r="R29" s="91"/>
    </row>
    <row r="30" spans="1:18" ht="42">
      <c r="A30" s="175" t="s">
        <v>144</v>
      </c>
      <c r="B30" s="188" t="s">
        <v>100</v>
      </c>
      <c r="C30" s="188" t="s">
        <v>290</v>
      </c>
      <c r="D30" s="189"/>
      <c r="E30" s="87"/>
      <c r="F30" s="119">
        <v>1</v>
      </c>
      <c r="G30" s="91"/>
      <c r="H30" s="91"/>
      <c r="I30" s="91"/>
      <c r="J30" s="91"/>
      <c r="K30" s="91"/>
      <c r="L30" s="91"/>
      <c r="M30" s="91"/>
      <c r="N30" s="91"/>
      <c r="O30" s="91"/>
      <c r="P30" s="91"/>
      <c r="Q30" s="91"/>
      <c r="R30" s="91"/>
    </row>
    <row r="31" spans="1:18" ht="14.4">
      <c r="A31" s="196" t="s">
        <v>146</v>
      </c>
      <c r="B31" s="93"/>
      <c r="C31" s="93"/>
      <c r="D31" s="93"/>
      <c r="E31" s="87"/>
      <c r="F31" s="131"/>
      <c r="G31" s="91"/>
      <c r="H31" s="91"/>
      <c r="I31" s="91"/>
      <c r="J31" s="91"/>
      <c r="K31" s="91"/>
      <c r="L31" s="91"/>
      <c r="M31" s="91"/>
      <c r="N31" s="91"/>
      <c r="O31" s="91"/>
      <c r="P31" s="91"/>
      <c r="Q31" s="91"/>
      <c r="R31" s="91"/>
    </row>
    <row r="32" spans="1:18" ht="69.599999999999994">
      <c r="A32" s="175" t="s">
        <v>147</v>
      </c>
      <c r="B32" s="188" t="s">
        <v>100</v>
      </c>
      <c r="C32" s="189"/>
      <c r="D32" s="189"/>
      <c r="E32" s="87"/>
      <c r="F32" s="119">
        <v>1</v>
      </c>
      <c r="G32" s="91"/>
      <c r="H32" s="91"/>
      <c r="I32" s="91"/>
      <c r="J32" s="91"/>
      <c r="K32" s="91"/>
      <c r="L32" s="91"/>
      <c r="M32" s="91"/>
      <c r="N32" s="91"/>
      <c r="O32" s="91"/>
      <c r="P32" s="91"/>
      <c r="Q32" s="91"/>
      <c r="R32" s="91"/>
    </row>
    <row r="33" spans="1:6" ht="14.4">
      <c r="A33" s="132" t="s">
        <v>148</v>
      </c>
      <c r="B33" s="198"/>
      <c r="C33" s="198"/>
      <c r="D33" s="199"/>
      <c r="E33" s="127"/>
      <c r="F33" s="136"/>
    </row>
    <row r="34" spans="1:6" ht="14.4">
      <c r="A34" s="123" t="s">
        <v>149</v>
      </c>
      <c r="B34" s="188" t="s">
        <v>100</v>
      </c>
      <c r="C34" s="200"/>
      <c r="D34" s="201"/>
      <c r="E34" s="87"/>
      <c r="F34" s="138">
        <v>1</v>
      </c>
    </row>
  </sheetData>
  <mergeCells count="1">
    <mergeCell ref="C1:D1"/>
  </mergeCells>
  <dataValidations count="1">
    <dataValidation type="list" allowBlank="1" sqref="B4:B5 B7:B9 B11:B14 B16 B18:B19 B21 B23:B25 B27:B28 B30 B32 B34" xr:uid="{00000000-0002-0000-1D00-000000000000}">
      <formula1>"1 [Good to Go],2 [Minor Issue],3 [Major Issue],4 [Not Checked]"</formula1>
    </dataValidation>
  </dataValidation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X34"/>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4" ht="15" customHeight="1">
      <c r="A1" s="277" t="e">
        <f>#REF!</f>
        <v>#REF!</v>
      </c>
      <c r="B1" s="278" t="s">
        <v>291</v>
      </c>
      <c r="C1" s="310" t="s">
        <v>285</v>
      </c>
      <c r="D1" s="311"/>
      <c r="E1" s="127"/>
      <c r="F1" s="279"/>
      <c r="G1" s="280"/>
      <c r="H1" s="280"/>
      <c r="I1" s="280"/>
      <c r="J1" s="280"/>
      <c r="K1" s="280"/>
      <c r="L1" s="280"/>
      <c r="M1" s="280"/>
      <c r="N1" s="280"/>
      <c r="O1" s="280"/>
      <c r="P1" s="280"/>
      <c r="Q1" s="280"/>
      <c r="R1" s="127"/>
      <c r="S1" s="281"/>
      <c r="T1" s="281"/>
      <c r="U1" s="281"/>
      <c r="V1" s="281"/>
      <c r="W1" s="281"/>
      <c r="X1" s="281"/>
    </row>
    <row r="2" spans="1:24" ht="28.8">
      <c r="A2" s="85" t="s">
        <v>277</v>
      </c>
      <c r="B2" s="86" t="s">
        <v>91</v>
      </c>
      <c r="C2" s="86" t="s">
        <v>92</v>
      </c>
      <c r="D2" s="85" t="s">
        <v>162</v>
      </c>
      <c r="E2" s="91"/>
      <c r="F2" s="88" t="s">
        <v>94</v>
      </c>
      <c r="G2" s="263" t="s">
        <v>12</v>
      </c>
      <c r="H2" s="264" t="s">
        <v>13</v>
      </c>
      <c r="I2" s="264" t="s">
        <v>15</v>
      </c>
      <c r="J2" s="264" t="s">
        <v>16</v>
      </c>
      <c r="K2" s="264" t="s">
        <v>17</v>
      </c>
      <c r="L2" s="264" t="s">
        <v>18</v>
      </c>
      <c r="M2" s="264" t="s">
        <v>19</v>
      </c>
      <c r="N2" s="264" t="s">
        <v>21</v>
      </c>
      <c r="O2" s="264" t="s">
        <v>22</v>
      </c>
      <c r="P2" s="264" t="s">
        <v>23</v>
      </c>
      <c r="Q2" s="264" t="s">
        <v>95</v>
      </c>
      <c r="R2" s="264" t="s">
        <v>25</v>
      </c>
      <c r="S2" s="90" t="s">
        <v>96</v>
      </c>
      <c r="T2" s="90" t="s">
        <v>97</v>
      </c>
    </row>
    <row r="3" spans="1:24" ht="14.4">
      <c r="A3" s="185" t="s">
        <v>98</v>
      </c>
      <c r="B3" s="186"/>
      <c r="C3" s="187"/>
      <c r="D3" s="187"/>
      <c r="E3" s="91"/>
      <c r="F3" s="231"/>
      <c r="G3" s="267" t="str">
        <f>IF(MAX(F4:F5)=1,"GREEN",IF(MAX(F4:F5)=2,"YELLOW",IF(F4=3,"RED",IF(F5=3,"RED","NC"))))</f>
        <v>GREEN</v>
      </c>
      <c r="H3" s="268" t="str">
        <f>IF(MAX(F7:F9)=1,"GREEN",IF(MAX(F7:F9)=2,"YELLOW",IF(F7=3,"RED",IF(F8=3,"RED",IF(F9=3,"RED","NC")))))</f>
        <v>GREEN</v>
      </c>
      <c r="I3" s="268" t="str">
        <f>IF(MAX(F11:F12)=1,"GREEN",IF(MAX(F11:F12)=2,"YELLOW",IF(F11=3,"RED",IF(F12=3,"RED","NC"))))</f>
        <v>GREEN</v>
      </c>
      <c r="J3" s="268" t="str">
        <f>IF(F14=1,"GREEN",IF(F14=2,"YELLOW",IF(F14=3,"RED","NC")))</f>
        <v>GREEN</v>
      </c>
      <c r="K3" s="268" t="str">
        <f>IF(MAX(F16)=1,"GREEN",IF(MAX(F16)=2,"YELLOW",IF(F16=3,"RED","NC")))</f>
        <v>GREEN</v>
      </c>
      <c r="L3" s="268" t="str">
        <f>IF(MAX(F18:F19)=1,"GREEN",IF(MAX(F18:F19)=2,"YELLOW",IF(F18=3,"RED",IF(F19=3,"RED","NC"))))</f>
        <v>GREEN</v>
      </c>
      <c r="M3" s="268" t="str">
        <f>IF(F21=1,"GREEN",IF(F21=2,"YELLOW",IF(F21=3,"RED","NC")))</f>
        <v>GREEN</v>
      </c>
      <c r="N3" s="268" t="str">
        <f>IF(MAX(F23:F25)=1,"GREEN",IF(MAX(F23:F25)=2,"YELLOW",IF(F23=3,"RED",IF(F24=3,"RED",IF(F25=3,"RED","NC")))))</f>
        <v>GREEN</v>
      </c>
      <c r="O3" s="268" t="str">
        <f>IF(MAX(F27:F28)=1,"GREEN",IF(MAX(F27:F28)=2,"YELLOW",IF(F27=3,"RED",IF(F28=3,"RED","NC"))))</f>
        <v>GREEN</v>
      </c>
      <c r="P3" s="268" t="str">
        <f>IF(F30=1,"GREEN",IF(F30=2,"YELLOW",IF(F30=3,"RED","NC")))</f>
        <v>GREEN</v>
      </c>
      <c r="Q3" s="268" t="str">
        <f>IF(F32=1,"GREEN",IF(F32=2,"YELLOW",IF(F32=3,"RED","NC")))</f>
        <v>GREEN</v>
      </c>
      <c r="R3" s="268" t="str">
        <f>IF(F34=1,"GREEN",IF(F34=2,"YELLOW",IF(F34=3,"RED","NC")))</f>
        <v>GREEN</v>
      </c>
      <c r="S3" s="97" t="str">
        <f>IF(T3=4, "NC",IF(T3=3,"RED",IF(T3=3,"YELLOW","GREEN")))</f>
        <v>GREEN</v>
      </c>
      <c r="T3" s="97">
        <f>MAX(F4:F42)</f>
        <v>1</v>
      </c>
    </row>
    <row r="4" spans="1:24" ht="28.2">
      <c r="A4" s="147" t="s">
        <v>99</v>
      </c>
      <c r="B4" s="188" t="s">
        <v>100</v>
      </c>
      <c r="C4" s="189"/>
      <c r="D4" s="190"/>
      <c r="E4" s="87"/>
      <c r="F4" s="103">
        <v>1</v>
      </c>
      <c r="G4" s="91"/>
      <c r="H4" s="91"/>
      <c r="I4" s="91"/>
      <c r="J4" s="91"/>
      <c r="K4" s="91"/>
      <c r="L4" s="91"/>
      <c r="M4" s="91"/>
      <c r="N4" s="91"/>
      <c r="O4" s="91"/>
      <c r="P4" s="91"/>
      <c r="Q4" s="91"/>
      <c r="R4" s="91"/>
    </row>
    <row r="5" spans="1:24" ht="28.2">
      <c r="A5" s="147" t="s">
        <v>102</v>
      </c>
      <c r="B5" s="188" t="s">
        <v>100</v>
      </c>
      <c r="C5" s="188" t="s">
        <v>290</v>
      </c>
      <c r="D5" s="191" t="s">
        <v>81</v>
      </c>
      <c r="E5" s="87"/>
      <c r="F5" s="103">
        <v>1</v>
      </c>
      <c r="G5" s="91"/>
      <c r="H5" s="91"/>
      <c r="I5" s="91"/>
      <c r="J5" s="91"/>
      <c r="K5" s="91"/>
      <c r="L5" s="91"/>
      <c r="M5" s="91"/>
      <c r="N5" s="91"/>
      <c r="O5" s="91"/>
      <c r="P5" s="91"/>
      <c r="Q5" s="91"/>
      <c r="R5" s="91"/>
    </row>
    <row r="6" spans="1:24" ht="14.4">
      <c r="A6" s="185" t="s">
        <v>104</v>
      </c>
      <c r="B6" s="96"/>
      <c r="C6" s="96"/>
      <c r="D6" s="96"/>
      <c r="E6" s="87"/>
      <c r="F6" s="108"/>
      <c r="G6" s="91"/>
      <c r="H6" s="91"/>
      <c r="I6" s="91"/>
      <c r="J6" s="91"/>
      <c r="K6" s="91"/>
      <c r="L6" s="91"/>
      <c r="M6" s="91"/>
      <c r="N6" s="91"/>
      <c r="O6" s="91"/>
      <c r="P6" s="91"/>
      <c r="Q6" s="91"/>
      <c r="R6" s="91"/>
    </row>
    <row r="7" spans="1:24" ht="69.599999999999994">
      <c r="A7" s="147" t="s">
        <v>154</v>
      </c>
      <c r="B7" s="188" t="s">
        <v>100</v>
      </c>
      <c r="C7" s="189"/>
      <c r="D7" s="190" t="s">
        <v>81</v>
      </c>
      <c r="E7" s="87"/>
      <c r="F7" s="103">
        <v>1</v>
      </c>
      <c r="G7" s="91"/>
      <c r="H7" s="91"/>
      <c r="I7" s="91"/>
      <c r="J7" s="91"/>
      <c r="K7" s="91"/>
      <c r="L7" s="91"/>
      <c r="M7" s="91"/>
      <c r="N7" s="91"/>
      <c r="O7" s="91"/>
      <c r="P7" s="91"/>
      <c r="Q7" s="91"/>
      <c r="R7" s="91"/>
    </row>
    <row r="8" spans="1:24" ht="55.2">
      <c r="A8" s="109" t="s">
        <v>106</v>
      </c>
      <c r="B8" s="188" t="s">
        <v>100</v>
      </c>
      <c r="C8" s="189"/>
      <c r="D8" s="192" t="s">
        <v>81</v>
      </c>
      <c r="E8" s="87" t="s">
        <v>81</v>
      </c>
      <c r="F8" s="103">
        <v>1</v>
      </c>
      <c r="G8" s="91"/>
      <c r="H8" s="91"/>
      <c r="I8" s="91"/>
      <c r="J8" s="91"/>
      <c r="K8" s="91"/>
      <c r="L8" s="91"/>
      <c r="M8" s="91"/>
      <c r="N8" s="91"/>
      <c r="O8" s="91"/>
      <c r="P8" s="91"/>
      <c r="Q8" s="91"/>
      <c r="R8" s="91"/>
    </row>
    <row r="9" spans="1:24" ht="28.2">
      <c r="A9" s="147" t="s">
        <v>107</v>
      </c>
      <c r="B9" s="188" t="s">
        <v>100</v>
      </c>
      <c r="C9" s="188" t="s">
        <v>290</v>
      </c>
      <c r="D9" s="192" t="s">
        <v>81</v>
      </c>
      <c r="E9" s="87"/>
      <c r="F9" s="103">
        <v>1</v>
      </c>
      <c r="G9" s="91"/>
      <c r="H9" s="91"/>
      <c r="I9" s="91"/>
      <c r="J9" s="91"/>
      <c r="K9" s="91"/>
      <c r="L9" s="91"/>
      <c r="M9" s="91"/>
      <c r="N9" s="91"/>
      <c r="O9" s="91"/>
      <c r="P9" s="91"/>
      <c r="Q9" s="91"/>
      <c r="R9" s="91"/>
    </row>
    <row r="10" spans="1:24" ht="14.4">
      <c r="A10" s="185" t="s">
        <v>114</v>
      </c>
      <c r="B10" s="96"/>
      <c r="C10" s="96"/>
      <c r="D10" s="194" t="s">
        <v>81</v>
      </c>
      <c r="E10" s="87"/>
      <c r="F10" s="116" t="s">
        <v>81</v>
      </c>
      <c r="G10" s="91"/>
      <c r="H10" s="91"/>
      <c r="I10" s="91"/>
      <c r="J10" s="91"/>
      <c r="K10" s="91"/>
      <c r="L10" s="91"/>
      <c r="M10" s="91"/>
      <c r="N10" s="91"/>
      <c r="O10" s="91"/>
      <c r="P10" s="91"/>
      <c r="Q10" s="91"/>
      <c r="R10" s="91"/>
    </row>
    <row r="11" spans="1:24" ht="28.2">
      <c r="A11" s="147" t="s">
        <v>115</v>
      </c>
      <c r="B11" s="188" t="s">
        <v>100</v>
      </c>
      <c r="C11" s="189"/>
      <c r="D11" s="192"/>
      <c r="E11" s="87"/>
      <c r="F11" s="103">
        <v>1</v>
      </c>
      <c r="G11" s="91"/>
      <c r="H11" s="91"/>
      <c r="I11" s="91"/>
      <c r="J11" s="91"/>
      <c r="K11" s="91"/>
      <c r="L11" s="91"/>
      <c r="M11" s="91"/>
      <c r="N11" s="91"/>
      <c r="O11" s="91"/>
      <c r="P11" s="91"/>
      <c r="Q11" s="91"/>
      <c r="R11" s="91"/>
    </row>
    <row r="12" spans="1:24" ht="42">
      <c r="A12" s="147" t="s">
        <v>116</v>
      </c>
      <c r="B12" s="188" t="s">
        <v>100</v>
      </c>
      <c r="C12" s="189"/>
      <c r="D12" s="192"/>
      <c r="E12" s="87"/>
      <c r="F12" s="103">
        <v>1</v>
      </c>
      <c r="G12" s="91"/>
      <c r="H12" s="91"/>
      <c r="I12" s="91"/>
      <c r="J12" s="91"/>
      <c r="K12" s="91"/>
      <c r="L12" s="91"/>
      <c r="M12" s="91"/>
      <c r="N12" s="91"/>
      <c r="O12" s="91"/>
      <c r="P12" s="91"/>
      <c r="Q12" s="91"/>
      <c r="R12" s="91"/>
    </row>
    <row r="13" spans="1:24" ht="14.4">
      <c r="A13" s="185" t="s">
        <v>117</v>
      </c>
      <c r="B13" s="195"/>
      <c r="C13" s="96"/>
      <c r="D13" s="96"/>
      <c r="E13" s="87"/>
      <c r="F13" s="108"/>
      <c r="G13" s="91"/>
      <c r="H13" s="91"/>
      <c r="I13" s="91"/>
      <c r="J13" s="91"/>
      <c r="K13" s="91"/>
      <c r="L13" s="91"/>
      <c r="M13" s="91"/>
      <c r="N13" s="91"/>
      <c r="O13" s="91"/>
      <c r="P13" s="91"/>
      <c r="Q13" s="91"/>
      <c r="R13" s="91"/>
    </row>
    <row r="14" spans="1:24" ht="42">
      <c r="A14" s="147" t="s">
        <v>118</v>
      </c>
      <c r="B14" s="188" t="s">
        <v>100</v>
      </c>
      <c r="C14" s="188" t="s">
        <v>292</v>
      </c>
      <c r="D14" s="189"/>
      <c r="E14" s="87"/>
      <c r="F14" s="119">
        <v>1</v>
      </c>
      <c r="G14" s="91"/>
      <c r="H14" s="91"/>
      <c r="I14" s="91"/>
      <c r="J14" s="91"/>
      <c r="K14" s="91"/>
      <c r="L14" s="91"/>
      <c r="M14" s="91"/>
      <c r="N14" s="91"/>
      <c r="O14" s="91"/>
      <c r="P14" s="91"/>
      <c r="Q14" s="91"/>
      <c r="R14" s="91"/>
    </row>
    <row r="15" spans="1:24" ht="14.4">
      <c r="A15" s="185" t="s">
        <v>119</v>
      </c>
      <c r="B15" s="96"/>
      <c r="C15" s="96"/>
      <c r="D15" s="96"/>
      <c r="E15" s="87"/>
      <c r="F15" s="108"/>
      <c r="G15" s="91"/>
      <c r="H15" s="91"/>
      <c r="I15" s="91"/>
      <c r="J15" s="91"/>
      <c r="K15" s="91"/>
      <c r="L15" s="91"/>
      <c r="M15" s="91"/>
      <c r="N15" s="91"/>
      <c r="O15" s="91"/>
      <c r="P15" s="91"/>
      <c r="Q15" s="91"/>
      <c r="R15" s="91"/>
    </row>
    <row r="16" spans="1:24" ht="42">
      <c r="A16" s="147" t="s">
        <v>120</v>
      </c>
      <c r="B16" s="188" t="s">
        <v>100</v>
      </c>
      <c r="C16" s="188" t="s">
        <v>293</v>
      </c>
      <c r="D16" s="189"/>
      <c r="E16" s="87"/>
      <c r="F16" s="119">
        <v>1</v>
      </c>
      <c r="G16" s="91"/>
      <c r="H16" s="91"/>
      <c r="I16" s="91"/>
      <c r="J16" s="91"/>
      <c r="K16" s="91"/>
      <c r="L16" s="91"/>
      <c r="M16" s="91"/>
      <c r="N16" s="91"/>
      <c r="O16" s="91"/>
      <c r="P16" s="91"/>
      <c r="Q16" s="91"/>
      <c r="R16" s="91"/>
    </row>
    <row r="17" spans="1:18" ht="14.4">
      <c r="A17" s="185" t="s">
        <v>122</v>
      </c>
      <c r="B17" s="96"/>
      <c r="C17" s="96"/>
      <c r="D17" s="96"/>
      <c r="E17" s="87"/>
      <c r="F17" s="108"/>
      <c r="G17" s="91"/>
      <c r="H17" s="91"/>
      <c r="I17" s="91"/>
      <c r="J17" s="91"/>
      <c r="K17" s="91"/>
      <c r="L17" s="91"/>
      <c r="M17" s="91"/>
      <c r="N17" s="91"/>
      <c r="O17" s="91"/>
      <c r="P17" s="91"/>
      <c r="Q17" s="91"/>
      <c r="R17" s="91"/>
    </row>
    <row r="18" spans="1:18" ht="28.2">
      <c r="A18" s="147" t="s">
        <v>123</v>
      </c>
      <c r="B18" s="188" t="s">
        <v>100</v>
      </c>
      <c r="C18" s="189"/>
      <c r="D18" s="189"/>
      <c r="E18" s="87"/>
      <c r="F18" s="119">
        <v>1</v>
      </c>
      <c r="G18" s="91"/>
      <c r="H18" s="91"/>
      <c r="I18" s="91"/>
      <c r="J18" s="91"/>
      <c r="K18" s="91"/>
      <c r="L18" s="91"/>
      <c r="M18" s="91"/>
      <c r="N18" s="91"/>
      <c r="O18" s="91"/>
      <c r="P18" s="91"/>
      <c r="Q18" s="91"/>
      <c r="R18" s="91"/>
    </row>
    <row r="19" spans="1:18" ht="14.4">
      <c r="A19" s="147" t="s">
        <v>124</v>
      </c>
      <c r="B19" s="188" t="s">
        <v>100</v>
      </c>
      <c r="C19" s="189"/>
      <c r="D19" s="189"/>
      <c r="E19" s="87"/>
      <c r="F19" s="119">
        <v>1</v>
      </c>
      <c r="G19" s="91"/>
      <c r="H19" s="91"/>
      <c r="I19" s="91"/>
      <c r="J19" s="91"/>
      <c r="K19" s="91"/>
      <c r="L19" s="91"/>
      <c r="M19" s="91"/>
      <c r="N19" s="91"/>
      <c r="O19" s="91"/>
      <c r="P19" s="91"/>
      <c r="Q19" s="91"/>
      <c r="R19" s="91"/>
    </row>
    <row r="20" spans="1:18" ht="14.4">
      <c r="A20" s="185" t="s">
        <v>125</v>
      </c>
      <c r="B20" s="96"/>
      <c r="C20" s="96"/>
      <c r="D20" s="96"/>
      <c r="E20" s="87"/>
      <c r="F20" s="108"/>
      <c r="G20" s="91"/>
      <c r="H20" s="91"/>
      <c r="I20" s="91"/>
      <c r="J20" s="91"/>
      <c r="K20" s="91"/>
      <c r="L20" s="91"/>
      <c r="M20" s="91"/>
      <c r="N20" s="91"/>
      <c r="O20" s="91"/>
      <c r="P20" s="91"/>
      <c r="Q20" s="91"/>
      <c r="R20" s="91"/>
    </row>
    <row r="21" spans="1:18" ht="42">
      <c r="A21" s="147" t="s">
        <v>126</v>
      </c>
      <c r="B21" s="188" t="s">
        <v>100</v>
      </c>
      <c r="C21" s="189"/>
      <c r="D21" s="189"/>
      <c r="E21" s="87"/>
      <c r="F21" s="119">
        <v>1</v>
      </c>
      <c r="G21" s="91"/>
      <c r="H21" s="91"/>
      <c r="I21" s="91"/>
      <c r="J21" s="91"/>
      <c r="K21" s="91"/>
      <c r="L21" s="91"/>
      <c r="M21" s="91"/>
      <c r="N21" s="91"/>
      <c r="O21" s="91"/>
      <c r="P21" s="91"/>
      <c r="Q21" s="91"/>
      <c r="R21" s="91"/>
    </row>
    <row r="22" spans="1:18" ht="14.4">
      <c r="A22" s="196" t="s">
        <v>132</v>
      </c>
      <c r="B22" s="96"/>
      <c r="C22" s="96"/>
      <c r="D22" s="96"/>
      <c r="E22" s="87"/>
      <c r="F22" s="282" t="s">
        <v>294</v>
      </c>
      <c r="G22" s="91"/>
      <c r="H22" s="91"/>
      <c r="I22" s="91"/>
      <c r="J22" s="91"/>
      <c r="K22" s="91"/>
      <c r="L22" s="91"/>
      <c r="M22" s="91"/>
      <c r="N22" s="91"/>
      <c r="O22" s="91"/>
      <c r="P22" s="91"/>
      <c r="Q22" s="91"/>
      <c r="R22" s="91"/>
    </row>
    <row r="23" spans="1:18" ht="41.4">
      <c r="A23" s="123" t="s">
        <v>133</v>
      </c>
      <c r="B23" s="245" t="s">
        <v>100</v>
      </c>
      <c r="C23" s="189"/>
      <c r="D23" s="189"/>
      <c r="E23" s="87"/>
      <c r="F23" s="119">
        <v>1</v>
      </c>
      <c r="G23" s="91"/>
      <c r="H23" s="91"/>
      <c r="I23" s="91"/>
      <c r="J23" s="91"/>
      <c r="K23" s="91"/>
      <c r="L23" s="91"/>
      <c r="M23" s="91"/>
      <c r="N23" s="91"/>
      <c r="O23" s="91"/>
      <c r="P23" s="91"/>
      <c r="Q23" s="91"/>
      <c r="R23" s="91"/>
    </row>
    <row r="24" spans="1:18" ht="14.4">
      <c r="A24" s="124" t="s">
        <v>134</v>
      </c>
      <c r="B24" s="245" t="s">
        <v>100</v>
      </c>
      <c r="C24" s="189"/>
      <c r="D24" s="189"/>
      <c r="E24" s="87"/>
      <c r="F24" s="119">
        <v>1</v>
      </c>
      <c r="G24" s="91"/>
      <c r="H24" s="91"/>
      <c r="I24" s="91"/>
      <c r="J24" s="91"/>
      <c r="K24" s="91"/>
      <c r="L24" s="91"/>
      <c r="M24" s="91"/>
      <c r="N24" s="91"/>
      <c r="O24" s="91"/>
      <c r="P24" s="91"/>
      <c r="Q24" s="91"/>
      <c r="R24" s="91"/>
    </row>
    <row r="25" spans="1:18" ht="27.6">
      <c r="A25" s="125" t="s">
        <v>136</v>
      </c>
      <c r="B25" s="188" t="s">
        <v>100</v>
      </c>
      <c r="C25" s="189"/>
      <c r="D25" s="189"/>
      <c r="E25" s="87"/>
      <c r="F25" s="119">
        <v>1</v>
      </c>
      <c r="G25" s="91"/>
      <c r="H25" s="91"/>
      <c r="I25" s="91"/>
      <c r="J25" s="91"/>
      <c r="K25" s="91"/>
      <c r="L25" s="91"/>
      <c r="M25" s="91"/>
      <c r="N25" s="91"/>
      <c r="O25" s="91"/>
      <c r="P25" s="91"/>
      <c r="Q25" s="91"/>
      <c r="R25" s="91"/>
    </row>
    <row r="26" spans="1:18" ht="14.4">
      <c r="A26" s="196" t="s">
        <v>137</v>
      </c>
      <c r="B26" s="96"/>
      <c r="C26" s="96"/>
      <c r="D26" s="96"/>
      <c r="E26" s="87"/>
      <c r="F26" s="108"/>
      <c r="G26" s="91"/>
      <c r="H26" s="91"/>
      <c r="I26" s="91"/>
      <c r="J26" s="91"/>
      <c r="K26" s="91"/>
      <c r="L26" s="91"/>
      <c r="M26" s="91"/>
      <c r="N26" s="91"/>
      <c r="O26" s="91"/>
      <c r="P26" s="91"/>
      <c r="Q26" s="91"/>
      <c r="R26" s="91"/>
    </row>
    <row r="27" spans="1:18" ht="55.2">
      <c r="A27" s="109" t="s">
        <v>138</v>
      </c>
      <c r="B27" s="188" t="s">
        <v>100</v>
      </c>
      <c r="C27" s="148" t="s">
        <v>295</v>
      </c>
      <c r="D27" s="189"/>
      <c r="E27" s="87"/>
      <c r="F27" s="119">
        <v>1</v>
      </c>
      <c r="G27" s="91"/>
      <c r="H27" s="91"/>
      <c r="I27" s="91"/>
      <c r="J27" s="91"/>
      <c r="K27" s="91"/>
      <c r="L27" s="91"/>
      <c r="M27" s="91"/>
      <c r="N27" s="91"/>
      <c r="O27" s="91"/>
      <c r="P27" s="91"/>
      <c r="Q27" s="91"/>
      <c r="R27" s="91"/>
    </row>
    <row r="28" spans="1:18" ht="28.2">
      <c r="A28" s="175" t="s">
        <v>141</v>
      </c>
      <c r="B28" s="188" t="s">
        <v>100</v>
      </c>
      <c r="C28" s="188" t="s">
        <v>121</v>
      </c>
      <c r="D28" s="189"/>
      <c r="E28" s="87"/>
      <c r="F28" s="119">
        <v>1</v>
      </c>
      <c r="G28" s="91"/>
      <c r="H28" s="91"/>
      <c r="I28" s="127"/>
      <c r="J28" s="91"/>
      <c r="K28" s="91"/>
      <c r="L28" s="91"/>
      <c r="M28" s="91"/>
      <c r="N28" s="91"/>
      <c r="O28" s="91"/>
      <c r="P28" s="91"/>
      <c r="Q28" s="91"/>
      <c r="R28" s="91"/>
    </row>
    <row r="29" spans="1:18" ht="14.4">
      <c r="A29" s="196" t="s">
        <v>143</v>
      </c>
      <c r="B29" s="93"/>
      <c r="C29" s="93"/>
      <c r="D29" s="93"/>
      <c r="E29" s="87"/>
      <c r="F29" s="131"/>
      <c r="G29" s="91"/>
      <c r="H29" s="91"/>
      <c r="I29" s="91"/>
      <c r="J29" s="91"/>
      <c r="K29" s="91"/>
      <c r="L29" s="91"/>
      <c r="M29" s="91"/>
      <c r="N29" s="91"/>
      <c r="O29" s="91"/>
      <c r="P29" s="91"/>
      <c r="Q29" s="91"/>
      <c r="R29" s="91"/>
    </row>
    <row r="30" spans="1:18" ht="42">
      <c r="A30" s="175" t="s">
        <v>144</v>
      </c>
      <c r="B30" s="188" t="s">
        <v>100</v>
      </c>
      <c r="C30" s="188" t="s">
        <v>290</v>
      </c>
      <c r="D30" s="189"/>
      <c r="E30" s="87"/>
      <c r="F30" s="119">
        <v>1</v>
      </c>
      <c r="G30" s="91"/>
      <c r="H30" s="91"/>
      <c r="I30" s="91"/>
      <c r="J30" s="91"/>
      <c r="K30" s="91"/>
      <c r="L30" s="91"/>
      <c r="M30" s="91"/>
      <c r="N30" s="91"/>
      <c r="O30" s="91"/>
      <c r="P30" s="91"/>
      <c r="Q30" s="91"/>
      <c r="R30" s="91"/>
    </row>
    <row r="31" spans="1:18" ht="14.4">
      <c r="A31" s="196" t="s">
        <v>146</v>
      </c>
      <c r="B31" s="93"/>
      <c r="C31" s="93"/>
      <c r="D31" s="93"/>
      <c r="E31" s="87"/>
      <c r="F31" s="131"/>
      <c r="G31" s="91"/>
      <c r="H31" s="91"/>
      <c r="I31" s="91"/>
      <c r="J31" s="91"/>
      <c r="K31" s="91"/>
      <c r="L31" s="91"/>
      <c r="M31" s="91"/>
      <c r="N31" s="91"/>
      <c r="O31" s="91"/>
      <c r="P31" s="91"/>
      <c r="Q31" s="91"/>
      <c r="R31" s="91"/>
    </row>
    <row r="32" spans="1:18" ht="69.599999999999994">
      <c r="A32" s="175" t="s">
        <v>147</v>
      </c>
      <c r="B32" s="188" t="s">
        <v>100</v>
      </c>
      <c r="C32" s="189"/>
      <c r="D32" s="189"/>
      <c r="E32" s="87"/>
      <c r="F32" s="119">
        <v>1</v>
      </c>
      <c r="G32" s="91"/>
      <c r="H32" s="91"/>
      <c r="I32" s="91"/>
      <c r="J32" s="91"/>
      <c r="K32" s="91"/>
      <c r="L32" s="91"/>
      <c r="M32" s="91"/>
      <c r="N32" s="91"/>
      <c r="O32" s="91"/>
      <c r="P32" s="91"/>
      <c r="Q32" s="91"/>
      <c r="R32" s="91"/>
    </row>
    <row r="33" spans="1:6" ht="14.4">
      <c r="A33" s="132" t="s">
        <v>148</v>
      </c>
      <c r="B33" s="198"/>
      <c r="C33" s="198"/>
      <c r="D33" s="199"/>
      <c r="E33" s="127"/>
      <c r="F33" s="136"/>
    </row>
    <row r="34" spans="1:6" ht="14.4">
      <c r="A34" s="123" t="s">
        <v>149</v>
      </c>
      <c r="B34" s="245" t="s">
        <v>100</v>
      </c>
      <c r="C34" s="200"/>
      <c r="D34" s="201"/>
      <c r="E34" s="87"/>
      <c r="F34" s="138">
        <v>1</v>
      </c>
    </row>
  </sheetData>
  <mergeCells count="1">
    <mergeCell ref="C1:D1"/>
  </mergeCells>
  <dataValidations count="1">
    <dataValidation type="list" allowBlank="1" sqref="B4:B5 B7:B9 B11:B14 B16 B18:B19 B21 B23:B25 B27:B28 B30 B32 B34" xr:uid="{00000000-0002-0000-1E00-000000000000}">
      <formula1>"1 [Good to Go],2 [Minor Issue],3 [Major Issue],4 [Not Checked]"</formula1>
    </dataValidation>
  </dataValidation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V62"/>
  <sheetViews>
    <sheetView workbookViewId="0">
      <pane ySplit="1" topLeftCell="A2" activePane="bottomLeft" state="frozen"/>
      <selection pane="bottomLeft" activeCell="B3" sqref="B3"/>
    </sheetView>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23.25" customHeight="1">
      <c r="A1" s="283" t="e">
        <f>#REF!</f>
        <v>#REF!</v>
      </c>
      <c r="B1" s="84" t="s">
        <v>27</v>
      </c>
      <c r="C1" s="310" t="s">
        <v>296</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IF(F42=1,"GREEN",IF(F42=2,"YELLOW",IF(F42=3,"RED","NC")))</f>
        <v>GREEN</v>
      </c>
      <c r="U3" s="97" t="str">
        <f>IF(V3=4, "NC",IF(V3=3,"RED",IF(V3=2,"YELLOW","GREEN")))</f>
        <v>GREEN</v>
      </c>
      <c r="V3" s="97">
        <f>MAX(F4:F42)</f>
        <v>1</v>
      </c>
    </row>
    <row r="4" spans="1:22" ht="27.6">
      <c r="A4" s="99" t="s">
        <v>99</v>
      </c>
      <c r="B4" s="100" t="s">
        <v>100</v>
      </c>
      <c r="C4" s="120" t="s">
        <v>297</v>
      </c>
      <c r="D4" s="190"/>
      <c r="E4" s="284"/>
      <c r="F4" s="103">
        <v>1</v>
      </c>
      <c r="G4" s="91"/>
      <c r="H4" s="91"/>
      <c r="I4" s="91"/>
      <c r="J4" s="91"/>
      <c r="K4" s="91"/>
      <c r="L4" s="91"/>
      <c r="M4" s="91"/>
      <c r="N4" s="91"/>
      <c r="O4" s="91"/>
      <c r="P4" s="91"/>
      <c r="Q4" s="91"/>
      <c r="R4" s="91"/>
      <c r="S4" s="91"/>
      <c r="T4" s="91"/>
      <c r="U4" s="91"/>
      <c r="V4" s="91"/>
    </row>
    <row r="5" spans="1:22" ht="27.6">
      <c r="A5" s="99" t="s">
        <v>102</v>
      </c>
      <c r="B5" s="100" t="s">
        <v>100</v>
      </c>
      <c r="C5" s="285" t="s">
        <v>298</v>
      </c>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285" t="s">
        <v>299</v>
      </c>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300</v>
      </c>
      <c r="C13" s="120" t="s">
        <v>210</v>
      </c>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111</v>
      </c>
      <c r="C17" s="285" t="s">
        <v>301</v>
      </c>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39.6">
      <c r="A24" s="99" t="s">
        <v>124</v>
      </c>
      <c r="B24" s="100" t="s">
        <v>100</v>
      </c>
      <c r="C24" s="285" t="s">
        <v>302</v>
      </c>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20" t="s">
        <v>303</v>
      </c>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111</v>
      </c>
      <c r="C38" s="120" t="s">
        <v>304</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28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89"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row r="61" spans="4:6" ht="13.8">
      <c r="D61" s="276"/>
      <c r="E61" s="276"/>
      <c r="F61" s="276"/>
    </row>
    <row r="62" spans="4:6" ht="13.8">
      <c r="D62" s="276"/>
      <c r="E62" s="276"/>
      <c r="F62" s="276"/>
    </row>
  </sheetData>
  <mergeCells count="1">
    <mergeCell ref="C1:D1"/>
  </mergeCells>
  <dataValidations count="1">
    <dataValidation type="list" allowBlank="1" sqref="B4:B5 B7:B9 B11:B14 B16:B19 B21 B23:B24 B26 B28:B29 B31:B33 B35:B36 B38 B40 B42" xr:uid="{00000000-0002-0000-1F00-000000000000}">
      <formula1>"1 [Good to Go],2 [Minor Issue],3 [Major Issue],4 [Not Checked]"</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26.25" customHeight="1">
      <c r="A1" s="283" t="e">
        <f>#REF!</f>
        <v>#REF!</v>
      </c>
      <c r="B1" s="84" t="s">
        <v>171</v>
      </c>
      <c r="C1" s="310" t="s">
        <v>305</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IF(F42=1,"GREEN",IF(F42=2,"YELLOW",IF(F42=3,"RED","NC")))</f>
        <v>GREEN</v>
      </c>
      <c r="U3" s="97" t="str">
        <f>IF(V3=4, "NC",IF(V3=3,"RED",IF(V3=2,"YELLOW","GREEN")))</f>
        <v>GREEN</v>
      </c>
      <c r="V3" s="97">
        <f>MAX(F4:F42)</f>
        <v>1</v>
      </c>
    </row>
    <row r="4" spans="1:22" ht="27.6">
      <c r="A4" s="99" t="s">
        <v>99</v>
      </c>
      <c r="B4" s="100" t="s">
        <v>100</v>
      </c>
      <c r="C4" s="120"/>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t="s">
        <v>111</v>
      </c>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111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260" t="s">
        <v>258</v>
      </c>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306</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307</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89"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100"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000-000000000000}">
      <formula1>"1 [Good to Go],2 [Minor Issue],3 [Major Issue],4 [Not Checked]"</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93" t="e">
        <f>#REF!</f>
        <v>#REF!</v>
      </c>
      <c r="B1" s="84" t="s">
        <v>171</v>
      </c>
      <c r="C1" s="310" t="s">
        <v>308</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IF(F42=1,"GREEN",IF(F42=2,"YELLOW",IF(F42=3,"RED","NC")))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121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294"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100"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100-000000000000}">
      <formula1>"1 [Good to Go],2 [Minor Issue],3 [Major Issue],4 [Not Checked]"</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77" t="e">
        <f>#REF!</f>
        <v>#REF!</v>
      </c>
      <c r="B1" s="84" t="s">
        <v>150</v>
      </c>
      <c r="C1" s="310" t="s">
        <v>309</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285" t="s">
        <v>310</v>
      </c>
      <c r="D4" s="103">
        <v>6</v>
      </c>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20" t="s">
        <v>290</v>
      </c>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39.6">
      <c r="A28" s="99" t="s">
        <v>128</v>
      </c>
      <c r="B28" s="100" t="s">
        <v>100</v>
      </c>
      <c r="C28" s="285" t="s">
        <v>311</v>
      </c>
      <c r="D28" s="119" t="s">
        <v>312</v>
      </c>
      <c r="E28" s="284"/>
      <c r="F28" s="119">
        <v>1</v>
      </c>
      <c r="G28" s="91"/>
      <c r="H28" s="91"/>
      <c r="I28" s="91"/>
      <c r="J28" s="91"/>
      <c r="K28" s="91"/>
      <c r="L28" s="91"/>
      <c r="M28" s="91"/>
      <c r="N28" s="91"/>
      <c r="O28" s="91"/>
      <c r="P28" s="91"/>
      <c r="Q28" s="91"/>
      <c r="R28" s="91"/>
      <c r="S28" s="91"/>
      <c r="T28" s="91"/>
      <c r="U28" s="91"/>
      <c r="V28" s="91"/>
    </row>
    <row r="29" spans="1:22" ht="52.8">
      <c r="A29" s="99" t="s">
        <v>129</v>
      </c>
      <c r="B29" s="121" t="s">
        <v>100</v>
      </c>
      <c r="C29" s="285" t="s">
        <v>313</v>
      </c>
      <c r="D29" s="295">
        <v>40002</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314</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96"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26.4">
      <c r="A42" s="123" t="s">
        <v>149</v>
      </c>
      <c r="B42" s="289" t="s">
        <v>100</v>
      </c>
      <c r="C42" s="285" t="s">
        <v>315</v>
      </c>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200-000000000000}">
      <formula1>"1 [Good to Go],2 [Minor Issue],3 [Major Issue],4 [Not Checked]"</formula1>
    </dataValidation>
  </dataValidations>
  <printOptions horizontalCentered="1" gridLines="1"/>
  <pageMargins left="0.7" right="0.7" top="0.75" bottom="0.75" header="0" footer="0"/>
  <pageSetup pageOrder="overThenDown" orientation="landscape" cellComments="atEnd"/>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77" t="e">
        <f>#REF!</f>
        <v>#REF!</v>
      </c>
      <c r="B1" s="84" t="s">
        <v>150</v>
      </c>
      <c r="C1" s="310" t="s">
        <v>316</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317</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100"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300-000000000000}">
      <formula1>"1 [Good to Go],2 [Minor Issue],3 [Major Issue],4 [Not Checked]"</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77" t="e">
        <f>#REF!</f>
        <v>#REF!</v>
      </c>
      <c r="B1" s="84" t="s">
        <v>171</v>
      </c>
      <c r="C1" s="310" t="s">
        <v>318</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289"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319</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89" t="s">
        <v>100</v>
      </c>
      <c r="C40" s="285"/>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400-000000000000}">
      <formula1>"1 [Good to Go],2 [Minor Issue],3 [Major Issue],4 [Not Checked]"</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77" t="e">
        <f>#REF!</f>
        <v>#REF!</v>
      </c>
      <c r="B1" s="84" t="s">
        <v>150</v>
      </c>
      <c r="C1" s="310" t="s">
        <v>320</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20" t="s">
        <v>121</v>
      </c>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121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294"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321</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96"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500-000000000000}">
      <formula1>"1 [Good to Go],2 [Minor Issue],3 [Major Issue],4 [Not Checked]"</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77" t="e">
        <f>#REF!</f>
        <v>#REF!</v>
      </c>
      <c r="B1" s="84" t="s">
        <v>27</v>
      </c>
      <c r="C1" s="310" t="s">
        <v>322</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20" t="s">
        <v>111</v>
      </c>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323</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66">
      <c r="A26" s="99" t="s">
        <v>126</v>
      </c>
      <c r="B26" s="100" t="s">
        <v>100</v>
      </c>
      <c r="C26" s="285" t="s">
        <v>324</v>
      </c>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289"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289"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289"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325</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326</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100"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600-000000000000}">
      <formula1>"1 [Good to Go],2 [Minor Issue],3 [Major Issue],4 [Not Checked]"</formula1>
    </dataValidation>
  </dataValidations>
  <printOptions horizontalCentered="1" gridLines="1"/>
  <pageMargins left="0.7" right="0.7" top="0.75" bottom="0.75" header="0" footer="0"/>
  <pageSetup pageOrder="overThenDown" orientation="portrait" cellComments="atEnd"/>
  <colBreaks count="1" manualBreakCount="1">
    <brk id="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7" ht="22.5" customHeight="1">
      <c r="A1" s="83" t="str">
        <f>'Restart Summary'!A4</f>
        <v>A-2</v>
      </c>
      <c r="B1" s="140" t="s">
        <v>150</v>
      </c>
      <c r="C1" s="312" t="s">
        <v>151</v>
      </c>
      <c r="D1" s="311"/>
      <c r="E1" s="141"/>
      <c r="F1" s="141"/>
      <c r="G1" s="141"/>
      <c r="H1" s="141"/>
      <c r="I1" s="141"/>
      <c r="J1" s="141"/>
      <c r="K1" s="141"/>
      <c r="L1" s="141"/>
      <c r="M1" s="141"/>
      <c r="N1" s="141"/>
      <c r="O1" s="141"/>
      <c r="P1" s="141"/>
      <c r="Q1" s="141"/>
      <c r="R1" s="141"/>
      <c r="S1" s="141"/>
      <c r="T1" s="141"/>
      <c r="W1" s="141"/>
      <c r="X1" s="141"/>
      <c r="Y1" s="141"/>
      <c r="Z1" s="141"/>
      <c r="AA1" s="141"/>
    </row>
    <row r="2" spans="1:27" ht="28.8">
      <c r="A2" s="85" t="s">
        <v>90</v>
      </c>
      <c r="B2" s="86" t="s">
        <v>91</v>
      </c>
      <c r="C2" s="86" t="s">
        <v>92</v>
      </c>
      <c r="D2" s="85" t="s">
        <v>93</v>
      </c>
      <c r="E2" s="142"/>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c r="W2" s="141"/>
      <c r="X2" s="141"/>
      <c r="Y2" s="141"/>
      <c r="Z2" s="141"/>
      <c r="AA2" s="141"/>
    </row>
    <row r="3" spans="1:27" ht="14.4">
      <c r="A3" s="143" t="s">
        <v>98</v>
      </c>
      <c r="B3" s="144"/>
      <c r="C3" s="145"/>
      <c r="D3" s="145"/>
      <c r="E3" s="142"/>
      <c r="F3" s="14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c r="W3" s="141"/>
      <c r="X3" s="141"/>
      <c r="Y3" s="141"/>
      <c r="Z3" s="141"/>
      <c r="AA3" s="141"/>
    </row>
    <row r="4" spans="1:27" ht="43.2">
      <c r="A4" s="147" t="s">
        <v>99</v>
      </c>
      <c r="B4" s="148" t="s">
        <v>100</v>
      </c>
      <c r="C4" s="149" t="s">
        <v>152</v>
      </c>
      <c r="D4" s="150" t="s">
        <v>153</v>
      </c>
      <c r="E4" s="151"/>
      <c r="F4" s="152">
        <v>1</v>
      </c>
      <c r="G4" s="142"/>
      <c r="H4" s="142"/>
      <c r="I4" s="142"/>
      <c r="J4" s="142"/>
      <c r="K4" s="142"/>
      <c r="L4" s="142"/>
      <c r="M4" s="142"/>
      <c r="N4" s="142"/>
      <c r="O4" s="142"/>
      <c r="P4" s="142"/>
      <c r="Q4" s="142"/>
      <c r="R4" s="142"/>
      <c r="S4" s="142"/>
      <c r="T4" s="142"/>
      <c r="U4" s="142"/>
      <c r="V4" s="141"/>
      <c r="W4" s="141"/>
      <c r="X4" s="141"/>
      <c r="Y4" s="141"/>
      <c r="Z4" s="141"/>
      <c r="AA4" s="141"/>
    </row>
    <row r="5" spans="1:27" ht="28.2">
      <c r="A5" s="147" t="s">
        <v>102</v>
      </c>
      <c r="B5" s="148" t="s">
        <v>100</v>
      </c>
      <c r="C5" s="153"/>
      <c r="D5" s="154" t="s">
        <v>81</v>
      </c>
      <c r="E5" s="151"/>
      <c r="F5" s="152">
        <v>1</v>
      </c>
      <c r="G5" s="142"/>
      <c r="H5" s="142"/>
      <c r="I5" s="142"/>
      <c r="J5" s="142"/>
      <c r="K5" s="142"/>
      <c r="L5" s="142"/>
      <c r="M5" s="142"/>
      <c r="N5" s="142"/>
      <c r="O5" s="155"/>
      <c r="P5" s="142"/>
      <c r="Q5" s="142"/>
      <c r="R5" s="142"/>
      <c r="S5" s="142"/>
      <c r="T5" s="142"/>
      <c r="U5" s="142"/>
      <c r="V5" s="141"/>
      <c r="W5" s="141"/>
      <c r="X5" s="141"/>
      <c r="Y5" s="141"/>
      <c r="Z5" s="141"/>
      <c r="AA5" s="141"/>
    </row>
    <row r="6" spans="1:27" ht="14.4">
      <c r="A6" s="143" t="s">
        <v>104</v>
      </c>
      <c r="B6" s="94"/>
      <c r="C6" s="94"/>
      <c r="D6" s="94"/>
      <c r="E6" s="151"/>
      <c r="F6" s="156"/>
      <c r="G6" s="142"/>
      <c r="H6" s="142"/>
      <c r="I6" s="142"/>
      <c r="J6" s="142"/>
      <c r="K6" s="142"/>
      <c r="L6" s="142"/>
      <c r="M6" s="142"/>
      <c r="N6" s="142"/>
      <c r="O6" s="142"/>
      <c r="P6" s="142"/>
      <c r="Q6" s="142"/>
      <c r="R6" s="142"/>
      <c r="S6" s="142"/>
      <c r="T6" s="142"/>
      <c r="U6" s="142"/>
      <c r="V6" s="141"/>
      <c r="W6" s="141"/>
      <c r="X6" s="141"/>
      <c r="Y6" s="141"/>
      <c r="Z6" s="141"/>
      <c r="AA6" s="141"/>
    </row>
    <row r="7" spans="1:27" ht="69.599999999999994">
      <c r="A7" s="147" t="s">
        <v>154</v>
      </c>
      <c r="B7" s="148" t="s">
        <v>100</v>
      </c>
      <c r="C7" s="153"/>
      <c r="D7" s="150" t="s">
        <v>81</v>
      </c>
      <c r="E7" s="151"/>
      <c r="F7" s="152">
        <v>1</v>
      </c>
      <c r="G7" s="142"/>
      <c r="H7" s="142"/>
      <c r="I7" s="142"/>
      <c r="J7" s="142"/>
      <c r="K7" s="142"/>
      <c r="L7" s="142"/>
      <c r="M7" s="142"/>
      <c r="N7" s="142"/>
      <c r="O7" s="142"/>
      <c r="P7" s="142"/>
      <c r="Q7" s="142"/>
      <c r="R7" s="142"/>
      <c r="S7" s="142"/>
      <c r="T7" s="142"/>
      <c r="U7" s="142"/>
      <c r="V7" s="141"/>
      <c r="W7" s="141"/>
      <c r="X7" s="141"/>
      <c r="Y7" s="141"/>
      <c r="Z7" s="141"/>
      <c r="AA7" s="141"/>
    </row>
    <row r="8" spans="1:27" ht="55.2">
      <c r="A8" s="109" t="s">
        <v>106</v>
      </c>
      <c r="B8" s="148" t="s">
        <v>100</v>
      </c>
      <c r="C8" s="153"/>
      <c r="D8" s="157" t="s">
        <v>81</v>
      </c>
      <c r="E8" s="151" t="s">
        <v>81</v>
      </c>
      <c r="F8" s="152">
        <v>1</v>
      </c>
      <c r="G8" s="142"/>
      <c r="H8" s="142"/>
      <c r="I8" s="142"/>
      <c r="J8" s="142"/>
      <c r="K8" s="142"/>
      <c r="L8" s="142"/>
      <c r="M8" s="142"/>
      <c r="N8" s="142"/>
      <c r="O8" s="142"/>
      <c r="P8" s="142"/>
      <c r="Q8" s="142"/>
      <c r="R8" s="142"/>
      <c r="S8" s="142"/>
      <c r="T8" s="142"/>
      <c r="U8" s="142"/>
      <c r="V8" s="141"/>
      <c r="W8" s="141"/>
      <c r="X8" s="141"/>
      <c r="Y8" s="141"/>
      <c r="Z8" s="141"/>
      <c r="AA8" s="141"/>
    </row>
    <row r="9" spans="1:27" ht="28.2">
      <c r="A9" s="147" t="s">
        <v>107</v>
      </c>
      <c r="B9" s="148" t="s">
        <v>100</v>
      </c>
      <c r="C9" s="153"/>
      <c r="D9" s="157" t="s">
        <v>81</v>
      </c>
      <c r="E9" s="151"/>
      <c r="F9" s="152">
        <v>1</v>
      </c>
      <c r="G9" s="142"/>
      <c r="H9" s="142"/>
      <c r="I9" s="158"/>
      <c r="J9" s="142"/>
      <c r="K9" s="142"/>
      <c r="L9" s="142"/>
      <c r="M9" s="142"/>
      <c r="N9" s="142"/>
      <c r="O9" s="142"/>
      <c r="P9" s="142"/>
      <c r="Q9" s="142"/>
      <c r="R9" s="142"/>
      <c r="S9" s="142"/>
      <c r="T9" s="142"/>
      <c r="U9" s="142"/>
      <c r="V9" s="141"/>
      <c r="W9" s="141"/>
      <c r="X9" s="141"/>
      <c r="Y9" s="141"/>
      <c r="Z9" s="141"/>
      <c r="AA9" s="141"/>
    </row>
    <row r="10" spans="1:27" ht="14.4">
      <c r="A10" s="143" t="s">
        <v>108</v>
      </c>
      <c r="B10" s="94"/>
      <c r="C10" s="94"/>
      <c r="D10" s="94"/>
      <c r="E10" s="151"/>
      <c r="F10" s="156"/>
      <c r="G10" s="142"/>
      <c r="H10" s="142"/>
      <c r="I10" s="142"/>
      <c r="J10" s="142"/>
      <c r="K10" s="142"/>
      <c r="L10" s="142"/>
      <c r="M10" s="142"/>
      <c r="N10" s="142"/>
      <c r="O10" s="142"/>
      <c r="P10" s="142"/>
      <c r="Q10" s="142"/>
      <c r="R10" s="142"/>
      <c r="S10" s="142"/>
      <c r="T10" s="142"/>
      <c r="U10" s="142"/>
      <c r="V10" s="141"/>
      <c r="W10" s="141"/>
      <c r="X10" s="141"/>
      <c r="Y10" s="141"/>
      <c r="Z10" s="141"/>
      <c r="AA10" s="141"/>
    </row>
    <row r="11" spans="1:27" ht="86.4">
      <c r="A11" s="99" t="s">
        <v>109</v>
      </c>
      <c r="B11" s="148" t="s">
        <v>100</v>
      </c>
      <c r="C11" s="159" t="s">
        <v>155</v>
      </c>
      <c r="D11" s="160" t="s">
        <v>156</v>
      </c>
      <c r="E11" s="151"/>
      <c r="F11" s="152">
        <v>1</v>
      </c>
      <c r="G11" s="142"/>
      <c r="H11" s="142"/>
      <c r="I11" s="142"/>
      <c r="J11" s="142"/>
      <c r="K11" s="142"/>
      <c r="L11" s="142"/>
      <c r="M11" s="142"/>
      <c r="N11" s="161"/>
      <c r="O11" s="142"/>
      <c r="P11" s="142"/>
      <c r="Q11" s="142"/>
      <c r="R11" s="142"/>
      <c r="S11" s="142"/>
      <c r="T11" s="142"/>
      <c r="U11" s="142"/>
      <c r="V11" s="141"/>
      <c r="W11" s="141"/>
      <c r="X11" s="141"/>
      <c r="Y11" s="141"/>
      <c r="Z11" s="141"/>
      <c r="AA11" s="141"/>
    </row>
    <row r="12" spans="1:27" ht="42">
      <c r="A12" s="147" t="s">
        <v>110</v>
      </c>
      <c r="B12" s="162" t="s">
        <v>100</v>
      </c>
      <c r="C12" s="163"/>
      <c r="D12" s="164"/>
      <c r="E12" s="151"/>
      <c r="F12" s="152">
        <v>1</v>
      </c>
      <c r="G12" s="142"/>
      <c r="H12" s="142"/>
      <c r="I12" s="142"/>
      <c r="J12" s="142"/>
      <c r="K12" s="142"/>
      <c r="L12" s="142"/>
      <c r="M12" s="142"/>
      <c r="N12" s="161"/>
      <c r="O12" s="142"/>
      <c r="P12" s="142"/>
      <c r="Q12" s="142"/>
      <c r="R12" s="142"/>
      <c r="S12" s="142"/>
      <c r="T12" s="142"/>
      <c r="U12" s="142"/>
      <c r="V12" s="141"/>
      <c r="W12" s="141"/>
      <c r="X12" s="141"/>
      <c r="Y12" s="141"/>
      <c r="Z12" s="141"/>
      <c r="AA12" s="141"/>
    </row>
    <row r="13" spans="1:27" ht="28.2">
      <c r="A13" s="147" t="s">
        <v>112</v>
      </c>
      <c r="B13" s="162" t="s">
        <v>100</v>
      </c>
      <c r="C13" s="163"/>
      <c r="D13" s="164"/>
      <c r="E13" s="151"/>
      <c r="F13" s="152">
        <v>1</v>
      </c>
      <c r="G13" s="142"/>
      <c r="H13" s="142"/>
      <c r="I13" s="142"/>
      <c r="J13" s="142"/>
      <c r="K13" s="142"/>
      <c r="L13" s="142"/>
      <c r="M13" s="142"/>
      <c r="N13" s="161"/>
      <c r="O13" s="142"/>
      <c r="P13" s="142"/>
      <c r="Q13" s="142"/>
      <c r="R13" s="142"/>
      <c r="S13" s="142"/>
      <c r="T13" s="142"/>
      <c r="U13" s="142"/>
      <c r="V13" s="141"/>
      <c r="W13" s="141"/>
      <c r="X13" s="141"/>
      <c r="Y13" s="141"/>
      <c r="Z13" s="141"/>
      <c r="AA13" s="141"/>
    </row>
    <row r="14" spans="1:27" ht="28.2">
      <c r="A14" s="147" t="s">
        <v>113</v>
      </c>
      <c r="B14" s="162" t="s">
        <v>100</v>
      </c>
      <c r="C14" s="163"/>
      <c r="D14" s="165"/>
      <c r="E14" s="151"/>
      <c r="F14" s="152">
        <v>1</v>
      </c>
      <c r="G14" s="142"/>
      <c r="H14" s="142"/>
      <c r="I14" s="142" t="s">
        <v>81</v>
      </c>
      <c r="J14" s="142"/>
      <c r="K14" s="142"/>
      <c r="L14" s="142"/>
      <c r="M14" s="142"/>
      <c r="N14" s="161"/>
      <c r="O14" s="142"/>
      <c r="P14" s="142"/>
      <c r="Q14" s="142"/>
      <c r="R14" s="142"/>
      <c r="S14" s="142"/>
      <c r="T14" s="142"/>
      <c r="U14" s="142"/>
      <c r="V14" s="141"/>
      <c r="W14" s="141"/>
      <c r="X14" s="141"/>
      <c r="Y14" s="141"/>
      <c r="Z14" s="141"/>
      <c r="AA14" s="141"/>
    </row>
    <row r="15" spans="1:27" ht="28.2">
      <c r="A15" s="143" t="s">
        <v>114</v>
      </c>
      <c r="B15" s="94"/>
      <c r="C15" s="166"/>
      <c r="D15" s="167" t="s">
        <v>81</v>
      </c>
      <c r="E15" s="151"/>
      <c r="F15" s="168" t="s">
        <v>81</v>
      </c>
      <c r="G15" s="142"/>
      <c r="H15" s="142"/>
      <c r="I15" s="142"/>
      <c r="J15" s="142"/>
      <c r="K15" s="142"/>
      <c r="L15" s="142"/>
      <c r="M15" s="142"/>
      <c r="N15" s="142"/>
      <c r="O15" s="142"/>
      <c r="P15" s="142"/>
      <c r="Q15" s="142"/>
      <c r="R15" s="142"/>
      <c r="S15" s="142"/>
      <c r="T15" s="142"/>
      <c r="U15" s="142"/>
      <c r="V15" s="141"/>
      <c r="W15" s="141"/>
      <c r="X15" s="141"/>
      <c r="Y15" s="141"/>
      <c r="Z15" s="141"/>
      <c r="AA15" s="141"/>
    </row>
    <row r="16" spans="1:27" ht="28.2">
      <c r="A16" s="147" t="s">
        <v>115</v>
      </c>
      <c r="B16" s="148" t="s">
        <v>100</v>
      </c>
      <c r="C16" s="153"/>
      <c r="D16" s="157"/>
      <c r="E16" s="151"/>
      <c r="F16" s="152">
        <v>1</v>
      </c>
      <c r="G16" s="142"/>
      <c r="H16" s="142"/>
      <c r="I16" s="142"/>
      <c r="J16" s="142"/>
      <c r="K16" s="142"/>
      <c r="L16" s="142"/>
      <c r="M16" s="142"/>
      <c r="N16" s="142"/>
      <c r="O16" s="142"/>
      <c r="P16" s="142"/>
      <c r="Q16" s="142"/>
      <c r="R16" s="142"/>
      <c r="S16" s="142"/>
      <c r="T16" s="142"/>
      <c r="U16" s="142"/>
      <c r="V16" s="141"/>
      <c r="W16" s="141"/>
      <c r="X16" s="141"/>
      <c r="Y16" s="141"/>
      <c r="Z16" s="141"/>
      <c r="AA16" s="141"/>
    </row>
    <row r="17" spans="1:27" ht="42">
      <c r="A17" s="147" t="s">
        <v>116</v>
      </c>
      <c r="B17" s="148" t="s">
        <v>100</v>
      </c>
      <c r="C17" s="153"/>
      <c r="D17" s="157"/>
      <c r="E17" s="151"/>
      <c r="F17" s="152">
        <v>1</v>
      </c>
      <c r="G17" s="142"/>
      <c r="H17" s="142"/>
      <c r="I17" s="142"/>
      <c r="J17" s="142"/>
      <c r="K17" s="142"/>
      <c r="L17" s="142"/>
      <c r="M17" s="142"/>
      <c r="N17" s="142"/>
      <c r="O17" s="142"/>
      <c r="P17" s="142"/>
      <c r="Q17" s="142"/>
      <c r="R17" s="142"/>
      <c r="S17" s="142"/>
      <c r="T17" s="142"/>
      <c r="U17" s="142"/>
      <c r="V17" s="141"/>
      <c r="W17" s="141"/>
      <c r="X17" s="141"/>
      <c r="Y17" s="141"/>
      <c r="Z17" s="141"/>
      <c r="AA17" s="141"/>
    </row>
    <row r="18" spans="1:27" ht="14.4">
      <c r="A18" s="143" t="s">
        <v>117</v>
      </c>
      <c r="B18" s="169"/>
      <c r="C18" s="94"/>
      <c r="D18" s="94"/>
      <c r="E18" s="151"/>
      <c r="F18" s="156"/>
      <c r="G18" s="142"/>
      <c r="H18" s="142"/>
      <c r="I18" s="142"/>
      <c r="J18" s="142"/>
      <c r="K18" s="142"/>
      <c r="L18" s="142"/>
      <c r="M18" s="142"/>
      <c r="N18" s="142"/>
      <c r="O18" s="142"/>
      <c r="P18" s="142"/>
      <c r="Q18" s="142"/>
      <c r="R18" s="142"/>
      <c r="S18" s="142"/>
      <c r="T18" s="142"/>
      <c r="U18" s="142"/>
      <c r="V18" s="141"/>
      <c r="W18" s="141"/>
      <c r="X18" s="141"/>
      <c r="Y18" s="141"/>
      <c r="Z18" s="141"/>
      <c r="AA18" s="141"/>
    </row>
    <row r="19" spans="1:27" ht="42">
      <c r="A19" s="147" t="s">
        <v>118</v>
      </c>
      <c r="B19" s="148" t="s">
        <v>100</v>
      </c>
      <c r="C19" s="153"/>
      <c r="D19" s="153"/>
      <c r="E19" s="151"/>
      <c r="F19" s="170">
        <v>1</v>
      </c>
      <c r="G19" s="142"/>
      <c r="H19" s="142"/>
      <c r="I19" s="142"/>
      <c r="J19" s="142"/>
      <c r="K19" s="142"/>
      <c r="L19" s="142"/>
      <c r="M19" s="142"/>
      <c r="N19" s="142"/>
      <c r="O19" s="142"/>
      <c r="P19" s="142"/>
      <c r="Q19" s="142"/>
      <c r="R19" s="142"/>
      <c r="S19" s="142"/>
      <c r="T19" s="142"/>
      <c r="U19" s="142"/>
      <c r="V19" s="141"/>
      <c r="W19" s="141"/>
      <c r="X19" s="141"/>
      <c r="Y19" s="141"/>
      <c r="Z19" s="141"/>
      <c r="AA19" s="141"/>
    </row>
    <row r="20" spans="1:27" ht="14.4">
      <c r="A20" s="143" t="s">
        <v>119</v>
      </c>
      <c r="B20" s="94"/>
      <c r="C20" s="94"/>
      <c r="D20" s="94"/>
      <c r="E20" s="151"/>
      <c r="F20" s="156"/>
      <c r="G20" s="142"/>
      <c r="H20" s="142"/>
      <c r="I20" s="142"/>
      <c r="J20" s="142"/>
      <c r="K20" s="142"/>
      <c r="L20" s="142"/>
      <c r="M20" s="142"/>
      <c r="N20" s="142"/>
      <c r="O20" s="142"/>
      <c r="P20" s="142"/>
      <c r="Q20" s="142"/>
      <c r="R20" s="142"/>
      <c r="S20" s="142"/>
      <c r="T20" s="142"/>
      <c r="U20" s="142"/>
      <c r="V20" s="141"/>
      <c r="W20" s="141"/>
      <c r="X20" s="141"/>
      <c r="Y20" s="141"/>
      <c r="Z20" s="141"/>
      <c r="AA20" s="141"/>
    </row>
    <row r="21" spans="1:27" ht="15.75" customHeight="1">
      <c r="A21" s="147" t="s">
        <v>120</v>
      </c>
      <c r="B21" s="148" t="s">
        <v>100</v>
      </c>
      <c r="C21" s="148" t="s">
        <v>121</v>
      </c>
      <c r="D21" s="153"/>
      <c r="E21" s="151"/>
      <c r="F21" s="170">
        <v>1</v>
      </c>
      <c r="G21" s="142"/>
      <c r="H21" s="142"/>
      <c r="I21" s="142"/>
      <c r="J21" s="142"/>
      <c r="K21" s="142"/>
      <c r="L21" s="142"/>
      <c r="M21" s="142"/>
      <c r="N21" s="142"/>
      <c r="O21" s="142"/>
      <c r="P21" s="142"/>
      <c r="Q21" s="142"/>
      <c r="R21" s="142"/>
      <c r="S21" s="142"/>
      <c r="T21" s="142"/>
      <c r="U21" s="142"/>
      <c r="V21" s="141"/>
      <c r="W21" s="141"/>
      <c r="X21" s="141"/>
      <c r="Y21" s="141"/>
      <c r="Z21" s="141"/>
      <c r="AA21" s="141"/>
    </row>
    <row r="22" spans="1:27" ht="15.75" customHeight="1">
      <c r="A22" s="143" t="s">
        <v>122</v>
      </c>
      <c r="B22" s="94"/>
      <c r="C22" s="94"/>
      <c r="D22" s="94"/>
      <c r="E22" s="151"/>
      <c r="F22" s="156"/>
      <c r="G22" s="142"/>
      <c r="H22" s="142"/>
      <c r="I22" s="142"/>
      <c r="J22" s="142"/>
      <c r="K22" s="142"/>
      <c r="L22" s="142"/>
      <c r="M22" s="142"/>
      <c r="N22" s="142"/>
      <c r="O22" s="142"/>
      <c r="P22" s="142"/>
      <c r="Q22" s="142"/>
      <c r="R22" s="142"/>
      <c r="S22" s="142"/>
      <c r="T22" s="142"/>
      <c r="U22" s="142"/>
      <c r="V22" s="141"/>
      <c r="W22" s="141"/>
      <c r="X22" s="141"/>
      <c r="Y22" s="141"/>
      <c r="Z22" s="141"/>
      <c r="AA22" s="141"/>
    </row>
    <row r="23" spans="1:27" ht="15.75" customHeight="1">
      <c r="A23" s="147" t="s">
        <v>123</v>
      </c>
      <c r="B23" s="148" t="s">
        <v>100</v>
      </c>
      <c r="C23" s="153"/>
      <c r="D23" s="153"/>
      <c r="E23" s="151"/>
      <c r="F23" s="170">
        <v>1</v>
      </c>
      <c r="G23" s="142"/>
      <c r="H23" s="142"/>
      <c r="I23" s="142"/>
      <c r="J23" s="142"/>
      <c r="K23" s="142"/>
      <c r="L23" s="142"/>
      <c r="M23" s="142"/>
      <c r="N23" s="142"/>
      <c r="O23" s="142"/>
      <c r="P23" s="142"/>
      <c r="Q23" s="142"/>
      <c r="R23" s="142"/>
      <c r="S23" s="142"/>
      <c r="T23" s="142"/>
      <c r="U23" s="142"/>
      <c r="V23" s="141"/>
      <c r="W23" s="141"/>
      <c r="X23" s="141"/>
      <c r="Y23" s="141"/>
      <c r="Z23" s="141"/>
      <c r="AA23" s="141"/>
    </row>
    <row r="24" spans="1:27" ht="15.75" customHeight="1">
      <c r="A24" s="147" t="s">
        <v>124</v>
      </c>
      <c r="B24" s="148" t="s">
        <v>100</v>
      </c>
      <c r="C24" s="148" t="s">
        <v>157</v>
      </c>
      <c r="D24" s="153"/>
      <c r="E24" s="151"/>
      <c r="F24" s="170">
        <v>1</v>
      </c>
      <c r="G24" s="142"/>
      <c r="H24" s="142"/>
      <c r="I24" s="142"/>
      <c r="J24" s="142"/>
      <c r="K24" s="142"/>
      <c r="L24" s="142"/>
      <c r="M24" s="142"/>
      <c r="N24" s="142"/>
      <c r="O24" s="142"/>
      <c r="P24" s="142"/>
      <c r="Q24" s="142"/>
      <c r="R24" s="142"/>
      <c r="S24" s="142"/>
      <c r="T24" s="142"/>
      <c r="U24" s="142"/>
      <c r="V24" s="141"/>
      <c r="W24" s="141"/>
      <c r="X24" s="141"/>
      <c r="Y24" s="141"/>
      <c r="Z24" s="141"/>
      <c r="AA24" s="141"/>
    </row>
    <row r="25" spans="1:27" ht="15.75" customHeight="1">
      <c r="A25" s="143" t="s">
        <v>125</v>
      </c>
      <c r="B25" s="94"/>
      <c r="C25" s="94"/>
      <c r="D25" s="94"/>
      <c r="E25" s="151"/>
      <c r="F25" s="156"/>
      <c r="G25" s="142"/>
      <c r="H25" s="142"/>
      <c r="I25" s="142"/>
      <c r="J25" s="142"/>
      <c r="K25" s="142"/>
      <c r="L25" s="142"/>
      <c r="M25" s="142"/>
      <c r="N25" s="142"/>
      <c r="O25" s="142"/>
      <c r="P25" s="142"/>
      <c r="Q25" s="142"/>
      <c r="R25" s="142"/>
      <c r="S25" s="142"/>
      <c r="T25" s="142"/>
      <c r="U25" s="142"/>
      <c r="V25" s="141"/>
      <c r="W25" s="141"/>
      <c r="X25" s="141"/>
      <c r="Y25" s="141"/>
      <c r="Z25" s="141"/>
      <c r="AA25" s="141"/>
    </row>
    <row r="26" spans="1:27" ht="15.75" customHeight="1">
      <c r="A26" s="147" t="s">
        <v>126</v>
      </c>
      <c r="B26" s="148" t="s">
        <v>100</v>
      </c>
      <c r="C26" s="153"/>
      <c r="D26" s="153"/>
      <c r="E26" s="151"/>
      <c r="F26" s="170">
        <v>1</v>
      </c>
      <c r="G26" s="142"/>
      <c r="H26" s="142"/>
      <c r="I26" s="142"/>
      <c r="J26" s="142"/>
      <c r="K26" s="142"/>
      <c r="L26" s="142"/>
      <c r="M26" s="142"/>
      <c r="N26" s="142"/>
      <c r="O26" s="142"/>
      <c r="P26" s="142"/>
      <c r="Q26" s="142"/>
      <c r="R26" s="142"/>
      <c r="S26" s="142"/>
      <c r="T26" s="142"/>
      <c r="U26" s="142"/>
      <c r="V26" s="141"/>
      <c r="W26" s="141"/>
      <c r="X26" s="141"/>
      <c r="Y26" s="141"/>
      <c r="Z26" s="141"/>
      <c r="AA26" s="141"/>
    </row>
    <row r="27" spans="1:27" ht="15.75" customHeight="1">
      <c r="A27" s="143" t="s">
        <v>127</v>
      </c>
      <c r="B27" s="94"/>
      <c r="C27" s="94"/>
      <c r="D27" s="94"/>
      <c r="E27" s="151"/>
      <c r="F27" s="156"/>
      <c r="G27" s="142"/>
      <c r="H27" s="142"/>
      <c r="I27" s="142"/>
      <c r="J27" s="142"/>
      <c r="K27" s="142"/>
      <c r="L27" s="142"/>
      <c r="M27" s="142"/>
      <c r="N27" s="142"/>
      <c r="O27" s="142"/>
      <c r="P27" s="142"/>
      <c r="Q27" s="142"/>
      <c r="R27" s="142"/>
      <c r="S27" s="142"/>
      <c r="T27" s="142"/>
      <c r="U27" s="142"/>
      <c r="V27" s="141"/>
      <c r="W27" s="141"/>
      <c r="X27" s="141"/>
      <c r="Y27" s="141"/>
      <c r="Z27" s="141"/>
      <c r="AA27" s="141"/>
    </row>
    <row r="28" spans="1:27" ht="15.75" customHeight="1">
      <c r="A28" s="147" t="s">
        <v>128</v>
      </c>
      <c r="B28" s="148" t="s">
        <v>100</v>
      </c>
      <c r="C28" s="153"/>
      <c r="D28" s="148"/>
      <c r="E28" s="151"/>
      <c r="F28" s="170">
        <v>1</v>
      </c>
      <c r="G28" s="142"/>
      <c r="H28" s="142"/>
      <c r="I28" s="142"/>
      <c r="J28" s="142"/>
      <c r="K28" s="142"/>
      <c r="L28" s="142"/>
      <c r="M28" s="142"/>
      <c r="N28" s="142"/>
      <c r="O28" s="142"/>
      <c r="P28" s="142"/>
      <c r="Q28" s="142"/>
      <c r="R28" s="142"/>
      <c r="S28" s="142"/>
      <c r="T28" s="142"/>
      <c r="U28" s="142"/>
      <c r="V28" s="141"/>
      <c r="W28" s="141"/>
      <c r="X28" s="141"/>
      <c r="Y28" s="141"/>
      <c r="Z28" s="141"/>
      <c r="AA28" s="141"/>
    </row>
    <row r="29" spans="1:27" ht="15.75" customHeight="1">
      <c r="A29" s="147" t="s">
        <v>129</v>
      </c>
      <c r="B29" s="171" t="s">
        <v>100</v>
      </c>
      <c r="C29" s="153"/>
      <c r="D29" s="153"/>
      <c r="E29" s="151"/>
      <c r="F29" s="170">
        <v>1</v>
      </c>
      <c r="G29" s="142"/>
      <c r="H29" s="142"/>
      <c r="I29" s="142"/>
      <c r="J29" s="142"/>
      <c r="K29" s="142"/>
      <c r="L29" s="142"/>
      <c r="M29" s="142"/>
      <c r="N29" s="142"/>
      <c r="O29" s="142"/>
      <c r="P29" s="142"/>
      <c r="Q29" s="142"/>
      <c r="R29" s="142"/>
      <c r="S29" s="142"/>
      <c r="T29" s="142"/>
      <c r="U29" s="142"/>
      <c r="V29" s="141"/>
      <c r="W29" s="141"/>
      <c r="X29" s="141"/>
      <c r="Y29" s="141"/>
      <c r="Z29" s="141"/>
      <c r="AA29" s="141"/>
    </row>
    <row r="30" spans="1:27" ht="15.75" customHeight="1">
      <c r="A30" s="172" t="s">
        <v>132</v>
      </c>
      <c r="B30" s="94"/>
      <c r="C30" s="94"/>
      <c r="D30" s="94"/>
      <c r="E30" s="151"/>
      <c r="F30" s="156"/>
      <c r="G30" s="142"/>
      <c r="H30" s="142"/>
      <c r="I30" s="142"/>
      <c r="J30" s="142"/>
      <c r="K30" s="142"/>
      <c r="L30" s="142"/>
      <c r="M30" s="142"/>
      <c r="N30" s="142"/>
      <c r="O30" s="142"/>
      <c r="P30" s="142"/>
      <c r="Q30" s="142"/>
      <c r="R30" s="142"/>
      <c r="S30" s="142"/>
      <c r="T30" s="142"/>
      <c r="U30" s="142"/>
      <c r="V30" s="141"/>
      <c r="W30" s="141"/>
      <c r="X30" s="141"/>
      <c r="Y30" s="141"/>
      <c r="Z30" s="141"/>
      <c r="AA30" s="141"/>
    </row>
    <row r="31" spans="1:27" ht="15.75" customHeight="1">
      <c r="A31" s="123" t="s">
        <v>133</v>
      </c>
      <c r="B31" s="148" t="s">
        <v>100</v>
      </c>
      <c r="C31" s="153"/>
      <c r="D31" s="153"/>
      <c r="E31" s="151"/>
      <c r="F31" s="170">
        <v>1</v>
      </c>
      <c r="G31" s="142"/>
      <c r="H31" s="142"/>
      <c r="I31" s="142"/>
      <c r="J31" s="142"/>
      <c r="K31" s="142"/>
      <c r="L31" s="142"/>
      <c r="M31" s="142"/>
      <c r="N31" s="142"/>
      <c r="O31" s="142"/>
      <c r="P31" s="142"/>
      <c r="Q31" s="142"/>
      <c r="R31" s="142"/>
      <c r="S31" s="142"/>
      <c r="T31" s="142"/>
      <c r="U31" s="142"/>
      <c r="V31" s="141"/>
      <c r="W31" s="141"/>
      <c r="X31" s="141"/>
      <c r="Y31" s="141"/>
      <c r="Z31" s="141"/>
      <c r="AA31" s="141"/>
    </row>
    <row r="32" spans="1:27" ht="15.75" customHeight="1">
      <c r="A32" s="109" t="s">
        <v>134</v>
      </c>
      <c r="B32" s="148" t="s">
        <v>100</v>
      </c>
      <c r="C32" s="153"/>
      <c r="D32" s="153"/>
      <c r="E32" s="151"/>
      <c r="F32" s="173"/>
      <c r="G32" s="142"/>
      <c r="H32" s="142"/>
      <c r="I32" s="142"/>
      <c r="J32" s="142"/>
      <c r="K32" s="142"/>
      <c r="L32" s="142"/>
      <c r="M32" s="142"/>
      <c r="N32" s="142"/>
      <c r="O32" s="142"/>
      <c r="P32" s="142"/>
      <c r="Q32" s="142"/>
      <c r="R32" s="142"/>
      <c r="S32" s="142"/>
      <c r="T32" s="142"/>
      <c r="U32" s="142"/>
      <c r="V32" s="141"/>
      <c r="W32" s="141"/>
      <c r="X32" s="141"/>
      <c r="Y32" s="141"/>
      <c r="Z32" s="141"/>
      <c r="AA32" s="141"/>
    </row>
    <row r="33" spans="1:27" ht="15.75" customHeight="1">
      <c r="A33" s="125" t="s">
        <v>136</v>
      </c>
      <c r="B33" s="148" t="s">
        <v>100</v>
      </c>
      <c r="C33" s="153"/>
      <c r="D33" s="153"/>
      <c r="E33" s="151"/>
      <c r="F33" s="170">
        <v>1</v>
      </c>
      <c r="G33" s="142"/>
      <c r="H33" s="142"/>
      <c r="I33" s="142"/>
      <c r="J33" s="142"/>
      <c r="K33" s="142"/>
      <c r="L33" s="142"/>
      <c r="M33" s="142"/>
      <c r="N33" s="142"/>
      <c r="O33" s="142"/>
      <c r="P33" s="142"/>
      <c r="Q33" s="142"/>
      <c r="R33" s="142"/>
      <c r="S33" s="142"/>
      <c r="T33" s="142"/>
      <c r="U33" s="142"/>
      <c r="V33" s="141"/>
      <c r="W33" s="141"/>
      <c r="X33" s="141"/>
      <c r="Y33" s="141"/>
      <c r="Z33" s="141"/>
      <c r="AA33" s="141"/>
    </row>
    <row r="34" spans="1:27" ht="15.75" customHeight="1">
      <c r="A34" s="172" t="s">
        <v>137</v>
      </c>
      <c r="B34" s="94"/>
      <c r="C34" s="94"/>
      <c r="D34" s="94"/>
      <c r="E34" s="151"/>
      <c r="F34" s="156"/>
      <c r="G34" s="142"/>
      <c r="H34" s="142"/>
      <c r="I34" s="142"/>
      <c r="J34" s="142"/>
      <c r="K34" s="142"/>
      <c r="L34" s="142"/>
      <c r="M34" s="142"/>
      <c r="N34" s="142"/>
      <c r="O34" s="142"/>
      <c r="P34" s="142"/>
      <c r="Q34" s="142"/>
      <c r="R34" s="142"/>
      <c r="S34" s="142"/>
      <c r="T34" s="142"/>
      <c r="U34" s="142"/>
      <c r="V34" s="141"/>
      <c r="W34" s="141"/>
      <c r="X34" s="141"/>
      <c r="Y34" s="141"/>
      <c r="Z34" s="141"/>
      <c r="AA34" s="141"/>
    </row>
    <row r="35" spans="1:27" ht="15.75" customHeight="1">
      <c r="A35" s="174" t="s">
        <v>138</v>
      </c>
      <c r="B35" s="148" t="s">
        <v>100</v>
      </c>
      <c r="C35" s="153"/>
      <c r="D35" s="148" t="s">
        <v>158</v>
      </c>
      <c r="E35" s="151"/>
      <c r="F35" s="170">
        <v>1</v>
      </c>
      <c r="G35" s="142"/>
      <c r="H35" s="142"/>
      <c r="I35" s="142"/>
      <c r="J35" s="142"/>
      <c r="K35" s="142"/>
      <c r="L35" s="142"/>
      <c r="M35" s="142"/>
      <c r="N35" s="142"/>
      <c r="O35" s="142"/>
      <c r="P35" s="142"/>
      <c r="Q35" s="142"/>
      <c r="R35" s="142"/>
      <c r="S35" s="142"/>
      <c r="T35" s="142"/>
      <c r="U35" s="142"/>
      <c r="V35" s="141"/>
      <c r="W35" s="141"/>
      <c r="X35" s="141"/>
      <c r="Y35" s="141"/>
      <c r="Z35" s="141"/>
      <c r="AA35" s="141"/>
    </row>
    <row r="36" spans="1:27" ht="15.75" customHeight="1">
      <c r="A36" s="175" t="s">
        <v>141</v>
      </c>
      <c r="B36" s="148" t="s">
        <v>100</v>
      </c>
      <c r="C36" s="153"/>
      <c r="D36" s="153"/>
      <c r="E36" s="151"/>
      <c r="F36" s="170">
        <v>1</v>
      </c>
      <c r="G36" s="142"/>
      <c r="H36" s="142"/>
      <c r="I36" s="142"/>
      <c r="J36" s="176"/>
      <c r="K36" s="142"/>
      <c r="L36" s="142"/>
      <c r="M36" s="142"/>
      <c r="N36" s="142"/>
      <c r="O36" s="142"/>
      <c r="P36" s="142"/>
      <c r="Q36" s="142"/>
      <c r="R36" s="142"/>
      <c r="S36" s="142"/>
      <c r="T36" s="142"/>
      <c r="U36" s="142"/>
      <c r="V36" s="141"/>
      <c r="W36" s="141"/>
      <c r="X36" s="141"/>
      <c r="Y36" s="141"/>
      <c r="Z36" s="141"/>
      <c r="AA36" s="141"/>
    </row>
    <row r="37" spans="1:27" ht="15.75" customHeight="1">
      <c r="A37" s="172" t="s">
        <v>143</v>
      </c>
      <c r="B37" s="177"/>
      <c r="C37" s="177"/>
      <c r="D37" s="177"/>
      <c r="E37" s="151"/>
      <c r="F37" s="178"/>
      <c r="G37" s="142"/>
      <c r="H37" s="142"/>
      <c r="I37" s="142"/>
      <c r="J37" s="142"/>
      <c r="K37" s="142"/>
      <c r="L37" s="142"/>
      <c r="M37" s="142"/>
      <c r="N37" s="142"/>
      <c r="O37" s="142"/>
      <c r="P37" s="142"/>
      <c r="Q37" s="142"/>
      <c r="R37" s="142"/>
      <c r="S37" s="142"/>
      <c r="T37" s="142"/>
      <c r="U37" s="142"/>
      <c r="V37" s="141"/>
      <c r="W37" s="141"/>
      <c r="X37" s="141"/>
      <c r="Y37" s="141"/>
      <c r="Z37" s="141"/>
      <c r="AA37" s="141"/>
    </row>
    <row r="38" spans="1:27" ht="15.75" customHeight="1">
      <c r="A38" s="175" t="s">
        <v>144</v>
      </c>
      <c r="B38" s="148" t="s">
        <v>100</v>
      </c>
      <c r="C38" s="153"/>
      <c r="D38" s="153"/>
      <c r="E38" s="151"/>
      <c r="F38" s="170">
        <v>1</v>
      </c>
      <c r="G38" s="142"/>
      <c r="H38" s="142"/>
      <c r="I38" s="142"/>
      <c r="J38" s="142"/>
      <c r="K38" s="142"/>
      <c r="L38" s="142"/>
      <c r="M38" s="142"/>
      <c r="N38" s="142"/>
      <c r="O38" s="142"/>
      <c r="P38" s="142"/>
      <c r="Q38" s="142"/>
      <c r="R38" s="142"/>
      <c r="S38" s="142"/>
      <c r="T38" s="142"/>
      <c r="U38" s="142"/>
      <c r="V38" s="141"/>
      <c r="W38" s="141"/>
      <c r="X38" s="141"/>
      <c r="Y38" s="141"/>
      <c r="Z38" s="141"/>
      <c r="AA38" s="141"/>
    </row>
    <row r="39" spans="1:27" ht="15.75" customHeight="1">
      <c r="A39" s="172" t="s">
        <v>146</v>
      </c>
      <c r="B39" s="177"/>
      <c r="C39" s="177"/>
      <c r="D39" s="177"/>
      <c r="E39" s="151"/>
      <c r="F39" s="178"/>
      <c r="G39" s="142"/>
      <c r="H39" s="142"/>
      <c r="I39" s="142"/>
      <c r="J39" s="142"/>
      <c r="K39" s="142"/>
      <c r="L39" s="142"/>
      <c r="M39" s="142"/>
      <c r="N39" s="142"/>
      <c r="O39" s="142"/>
      <c r="P39" s="142"/>
      <c r="Q39" s="142"/>
      <c r="R39" s="142"/>
      <c r="S39" s="142"/>
      <c r="T39" s="142"/>
      <c r="U39" s="142"/>
      <c r="V39" s="141"/>
      <c r="W39" s="141"/>
      <c r="X39" s="141"/>
      <c r="Y39" s="141"/>
      <c r="Z39" s="141"/>
      <c r="AA39" s="141"/>
    </row>
    <row r="40" spans="1:27" ht="15.75" customHeight="1">
      <c r="A40" s="175" t="s">
        <v>147</v>
      </c>
      <c r="B40" s="148" t="s">
        <v>100</v>
      </c>
      <c r="C40" s="153"/>
      <c r="D40" s="153"/>
      <c r="E40" s="151"/>
      <c r="F40" s="170">
        <v>1</v>
      </c>
      <c r="G40" s="142"/>
      <c r="H40" s="142"/>
      <c r="I40" s="142"/>
      <c r="J40" s="142"/>
      <c r="K40" s="142"/>
      <c r="L40" s="142"/>
      <c r="M40" s="142"/>
      <c r="N40" s="142"/>
      <c r="O40" s="142"/>
      <c r="P40" s="142"/>
      <c r="Q40" s="142"/>
      <c r="R40" s="142"/>
      <c r="S40" s="142"/>
      <c r="T40" s="142"/>
      <c r="U40" s="142"/>
      <c r="V40" s="141"/>
      <c r="W40" s="141"/>
      <c r="X40" s="141"/>
      <c r="Y40" s="141"/>
      <c r="Z40" s="141"/>
      <c r="AA40" s="141"/>
    </row>
    <row r="41" spans="1:27" ht="15.75" customHeight="1">
      <c r="A41" s="179" t="s">
        <v>148</v>
      </c>
      <c r="B41" s="134"/>
      <c r="C41" s="134"/>
      <c r="D41" s="180"/>
      <c r="E41" s="176"/>
      <c r="F41" s="181"/>
      <c r="G41" s="141"/>
      <c r="H41" s="141"/>
      <c r="I41" s="141"/>
      <c r="J41" s="141"/>
      <c r="K41" s="141"/>
      <c r="L41" s="141"/>
      <c r="M41" s="141"/>
      <c r="N41" s="141"/>
      <c r="O41" s="141"/>
      <c r="P41" s="141"/>
      <c r="Q41" s="141"/>
      <c r="R41" s="141"/>
      <c r="S41" s="141"/>
      <c r="T41" s="141"/>
      <c r="U41" s="141"/>
      <c r="V41" s="141"/>
      <c r="W41" s="141"/>
      <c r="X41" s="141"/>
      <c r="Y41" s="141"/>
      <c r="Z41" s="141"/>
      <c r="AA41" s="141"/>
    </row>
    <row r="42" spans="1:27" ht="15.75" customHeight="1">
      <c r="A42" s="123" t="s">
        <v>149</v>
      </c>
      <c r="B42" s="148" t="s">
        <v>100</v>
      </c>
      <c r="C42" s="110"/>
      <c r="D42" s="182"/>
      <c r="E42" s="151"/>
      <c r="F42" s="183">
        <v>1</v>
      </c>
      <c r="G42" s="141"/>
      <c r="H42" s="141"/>
      <c r="I42" s="141"/>
      <c r="J42" s="141"/>
      <c r="K42" s="141"/>
      <c r="L42" s="141"/>
      <c r="M42" s="141"/>
      <c r="N42" s="141"/>
      <c r="O42" s="141"/>
      <c r="P42" s="141"/>
      <c r="Q42" s="141"/>
      <c r="R42" s="141"/>
      <c r="S42" s="141"/>
      <c r="T42" s="141"/>
      <c r="U42" s="141"/>
      <c r="V42" s="141"/>
      <c r="W42" s="141"/>
      <c r="X42" s="141"/>
      <c r="Y42" s="141"/>
      <c r="Z42" s="141"/>
      <c r="AA42" s="141"/>
    </row>
    <row r="43" spans="1:27" ht="15.7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row>
    <row r="44" spans="1:27" ht="15.7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row>
    <row r="45" spans="1:27" ht="15.7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row>
    <row r="46" spans="1:27" ht="15.75"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row>
    <row r="47" spans="1:27" ht="15.7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row>
    <row r="48" spans="1:27" ht="15.7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row>
    <row r="49" spans="1:27" ht="15.7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row>
    <row r="50" spans="1:27" ht="15.7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row>
    <row r="51" spans="1:27" ht="15.7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row>
    <row r="52" spans="1:27" ht="15.7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row>
    <row r="53" spans="1:27" ht="15.7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row>
    <row r="54" spans="1:27" ht="15.7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row>
    <row r="55" spans="1:27" ht="15.7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row>
    <row r="56" spans="1:27" ht="15.7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row>
    <row r="57" spans="1:27" ht="15.7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row>
    <row r="58" spans="1:27" ht="15.7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row>
    <row r="59" spans="1:27" ht="15.7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row>
    <row r="60" spans="1:27" ht="15.7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row>
    <row r="61" spans="1:27" ht="15.7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row>
    <row r="62" spans="1:27" ht="15.7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row>
    <row r="63" spans="1:27" ht="15.7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row>
    <row r="64" spans="1:27" ht="15.7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row>
    <row r="65" spans="1:27" ht="15.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row>
    <row r="66" spans="1:27" ht="15.7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row>
    <row r="67" spans="1:27" ht="15.7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row>
    <row r="68" spans="1:27" ht="15.7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row>
    <row r="69" spans="1:27" ht="15.7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row>
    <row r="70" spans="1:27" ht="15.7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row>
    <row r="71" spans="1:27" ht="15.7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row>
    <row r="72" spans="1:27" ht="15.7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row>
    <row r="73" spans="1:27" ht="15.7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row>
    <row r="74" spans="1:27" ht="15.7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row>
    <row r="75" spans="1:27" ht="15.7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row>
    <row r="76" spans="1:27" ht="15.7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row>
    <row r="77" spans="1:27" ht="15.7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row>
    <row r="78" spans="1:27" ht="15.7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row>
    <row r="79" spans="1:27" ht="15.7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row>
    <row r="80" spans="1:27" ht="15.7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row>
    <row r="81" spans="1:27" ht="15.7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row>
    <row r="82" spans="1:27" ht="15.7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row>
    <row r="83" spans="1:27" ht="15.7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row>
    <row r="84" spans="1:27" ht="15.7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row>
    <row r="85" spans="1:27" ht="15.7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row>
    <row r="86" spans="1:27" ht="15.7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row>
    <row r="87" spans="1:27" ht="15.7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row>
    <row r="88" spans="1:27" ht="15.7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row>
    <row r="89" spans="1:27" ht="15.7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row>
    <row r="90" spans="1:27" ht="15.7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row>
    <row r="91" spans="1:27" ht="15.7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row>
    <row r="92" spans="1:27" ht="15.7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row>
    <row r="93" spans="1:27" ht="15.7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row>
    <row r="94" spans="1:27" ht="15.7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row>
    <row r="95" spans="1:27" ht="15.7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row>
    <row r="96" spans="1:27" ht="15.7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row>
    <row r="97" spans="1:27" ht="15.7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row>
    <row r="98" spans="1:27" ht="15.7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row>
    <row r="99" spans="1:27" ht="15.7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row>
    <row r="100" spans="1:27" ht="15.7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row>
    <row r="101" spans="1:27" ht="15.7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row>
    <row r="102" spans="1:27" ht="15.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row>
    <row r="103" spans="1:27" ht="15.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row>
    <row r="104" spans="1:27" ht="15.7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row>
    <row r="105" spans="1:27" ht="15.7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row>
    <row r="106" spans="1:27" ht="15.7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row>
    <row r="107" spans="1:27" ht="15.7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row>
    <row r="108" spans="1:27" ht="15.7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row>
    <row r="109" spans="1:27" ht="15.7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row>
    <row r="110" spans="1:27" ht="15.7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row>
    <row r="111" spans="1:27" ht="15.7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row>
    <row r="112" spans="1:27" ht="15.7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row>
    <row r="113" spans="1:27" ht="15.7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row>
    <row r="114" spans="1:27" ht="15.7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row>
    <row r="115" spans="1:27" ht="15.7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row>
    <row r="116" spans="1:27" ht="15.7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row>
    <row r="117" spans="1:27" ht="15.7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row>
    <row r="118" spans="1:27" ht="15.7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row>
    <row r="119" spans="1:27" ht="15.7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row>
    <row r="120" spans="1:27" ht="15.7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row>
    <row r="121" spans="1:27" ht="15.7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row>
    <row r="122" spans="1:27" ht="15.7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row>
    <row r="123" spans="1:27" ht="15.7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row>
    <row r="124" spans="1:27" ht="15.7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row>
    <row r="125" spans="1:27" ht="15.7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row>
    <row r="126" spans="1:27" ht="15.7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row>
    <row r="127" spans="1:27" ht="15.7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row>
    <row r="128" spans="1:27" ht="15.7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row>
    <row r="129" spans="1:27" ht="15.7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row>
    <row r="130" spans="1:27" ht="15.7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row>
    <row r="131" spans="1:27" ht="15.7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row>
    <row r="132" spans="1:27" ht="15.7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row>
    <row r="133" spans="1:27" ht="15.7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row>
    <row r="134" spans="1:27" ht="15.7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row>
    <row r="135" spans="1:27" ht="15.7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row>
    <row r="136" spans="1:27" ht="15.7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row>
    <row r="137" spans="1:27" ht="15.7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row>
    <row r="138" spans="1:27" ht="15.7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row>
    <row r="139" spans="1:27" ht="15.7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row>
    <row r="140" spans="1:27" ht="15.7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row>
    <row r="141" spans="1:27" ht="15.7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row>
    <row r="142" spans="1:27" ht="15.7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row>
    <row r="143" spans="1:27" ht="15.7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row>
    <row r="144" spans="1:27" ht="15.7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row>
    <row r="145" spans="1:27" ht="15.7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row>
    <row r="146" spans="1:27" ht="15.7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row>
    <row r="147" spans="1:27" ht="15.7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row>
    <row r="148" spans="1:27" ht="15.7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row>
    <row r="149" spans="1:27" ht="15.7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row>
    <row r="150" spans="1:27" ht="15.7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row>
    <row r="151" spans="1:27" ht="15.7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row>
    <row r="152" spans="1:27" ht="15.7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row>
    <row r="153" spans="1:27" ht="15.7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row>
    <row r="154" spans="1:27" ht="15.7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row>
    <row r="155" spans="1:27" ht="15.7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row>
    <row r="156" spans="1:27" ht="15.7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row>
    <row r="157" spans="1:27" ht="15.7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row>
    <row r="158" spans="1:27" ht="15.7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row>
    <row r="159" spans="1:27" ht="15.7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row>
    <row r="160" spans="1:27" ht="15.7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row>
    <row r="161" spans="1:27" ht="15.7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row>
    <row r="162" spans="1:27" ht="15.7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row>
    <row r="163" spans="1:27" ht="15.7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row>
    <row r="164" spans="1:27" ht="15.7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row>
    <row r="165" spans="1:27" ht="15.7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row>
    <row r="166" spans="1:27" ht="15.7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row>
    <row r="167" spans="1:27" ht="15.7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row>
    <row r="168" spans="1:27" ht="15.7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row>
    <row r="169" spans="1:27" ht="15.7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row>
    <row r="170" spans="1:27" ht="15.7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row>
    <row r="171" spans="1:27" ht="15.7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row>
    <row r="172" spans="1:27" ht="15.7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row>
    <row r="173" spans="1:27" ht="15.7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row>
    <row r="174" spans="1:27" ht="15.7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row>
    <row r="175" spans="1:27" ht="15.7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row>
    <row r="176" spans="1:27" ht="15.7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row>
    <row r="177" spans="1:27" ht="15.7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row>
    <row r="178" spans="1:27" ht="15.7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row>
    <row r="179" spans="1:27" ht="15.7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row>
    <row r="180" spans="1:27" ht="15.7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row>
    <row r="181" spans="1:27" ht="15.7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row>
    <row r="182" spans="1:27" ht="15.7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row>
    <row r="183" spans="1:27" ht="15.7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row>
    <row r="184" spans="1:27" ht="15.7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row>
    <row r="185" spans="1:27" ht="15.7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row>
    <row r="186" spans="1:27" ht="15.7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row>
    <row r="187" spans="1:27" ht="15.7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row>
    <row r="188" spans="1:27" ht="15.7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row>
    <row r="189" spans="1:27" ht="15.7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row>
    <row r="190" spans="1:27" ht="15.7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row>
    <row r="191" spans="1:27" ht="15.7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row>
    <row r="192" spans="1:27" ht="15.7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row>
    <row r="193" spans="1:27" ht="15.7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row>
    <row r="194" spans="1:27" ht="15.7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row>
    <row r="195" spans="1:27" ht="15.7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row>
    <row r="196" spans="1:27" ht="15.7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row>
    <row r="197" spans="1:27" ht="15.7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row>
    <row r="198" spans="1:27" ht="15.7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row>
    <row r="199" spans="1:27" ht="15.7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row>
    <row r="200" spans="1:27" ht="15.7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row>
    <row r="201" spans="1:27" ht="15.7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row>
    <row r="202" spans="1:27" ht="15.7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row>
    <row r="203" spans="1:27" ht="15.7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row>
    <row r="204" spans="1:27" ht="15.7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row>
    <row r="205" spans="1:27" ht="15.7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row>
    <row r="206" spans="1:27" ht="15.7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row>
    <row r="207" spans="1:27" ht="15.7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row>
    <row r="208" spans="1:27" ht="15.7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row>
    <row r="209" spans="1:27" ht="15.7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row>
    <row r="210" spans="1:27" ht="15.7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row>
    <row r="211" spans="1:27" ht="15.7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row>
    <row r="212" spans="1:27" ht="15.7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row>
    <row r="213" spans="1:27" ht="15.7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row>
    <row r="214" spans="1:27" ht="15.7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row>
    <row r="215" spans="1:27" ht="15.7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row>
    <row r="216" spans="1:27" ht="15.7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row>
    <row r="217" spans="1:27" ht="15.7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row>
    <row r="218" spans="1:27" ht="15.7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row>
    <row r="219" spans="1:27" ht="15.7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row>
    <row r="220" spans="1:27" ht="15.7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row>
    <row r="221" spans="1:27" ht="15.7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row>
    <row r="222" spans="1:27" ht="15.7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row>
    <row r="223" spans="1:27" ht="15.7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row>
    <row r="224" spans="1:27" ht="15.7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row>
    <row r="225" spans="1:27" ht="15.7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row>
    <row r="226" spans="1:27" ht="15.7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row>
    <row r="227" spans="1:27" ht="15.7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row>
    <row r="228" spans="1:27" ht="15.7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row>
    <row r="229" spans="1:27" ht="15.7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row>
    <row r="230" spans="1:27" ht="15.7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row>
    <row r="231" spans="1:27" ht="15.7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row>
    <row r="232" spans="1:27" ht="15.7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row>
    <row r="233" spans="1:27" ht="15.7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row>
    <row r="234" spans="1:27" ht="15.7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row>
    <row r="235" spans="1:27" ht="15.7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row>
    <row r="236" spans="1:27" ht="15.7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row>
    <row r="237" spans="1:27" ht="15.7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row>
    <row r="238" spans="1:27" ht="15.7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row>
    <row r="239" spans="1:27" ht="15.7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row>
    <row r="240" spans="1:27" ht="15.7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row>
    <row r="241" spans="1:27" ht="15.7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row>
    <row r="242" spans="1:27" ht="15.7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row>
    <row r="243" spans="1:27" ht="15.7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row>
    <row r="244" spans="1:27" ht="15.7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row>
    <row r="245" spans="1:27" ht="15.7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row>
    <row r="246" spans="1:27" ht="15.7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row>
    <row r="247" spans="1:27" ht="15.7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row>
    <row r="248" spans="1:27" ht="15.7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row>
    <row r="249" spans="1:27" ht="15.7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row>
    <row r="250" spans="1:27" ht="15.7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row>
    <row r="251" spans="1:27" ht="15.7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row>
    <row r="252" spans="1:27" ht="15.7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row>
    <row r="253" spans="1:27" ht="15.7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row>
    <row r="254" spans="1:27" ht="15.7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row>
    <row r="255" spans="1:27" ht="15.7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row>
    <row r="256" spans="1:27" ht="15.7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row>
    <row r="257" spans="1:27" ht="15.7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row>
    <row r="258" spans="1:27" ht="15.7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row>
    <row r="259" spans="1:27" ht="15.7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row>
    <row r="260" spans="1:27" ht="15.7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row>
    <row r="261" spans="1:27" ht="15.7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row>
    <row r="262" spans="1:27" ht="15.7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row>
    <row r="263" spans="1:27" ht="15.7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row>
    <row r="264" spans="1:27" ht="15.7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row>
    <row r="265" spans="1:27" ht="15.7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row>
    <row r="266" spans="1:27" ht="15.7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row>
    <row r="267" spans="1:27" ht="15.7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row>
    <row r="268" spans="1:27" ht="15.7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row>
    <row r="269" spans="1:27" ht="15.7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row>
    <row r="270" spans="1:27" ht="15.7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row>
    <row r="271" spans="1:27" ht="15.7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row>
    <row r="272" spans="1:27" ht="15.7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row>
    <row r="273" spans="1:27" ht="15.7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row>
    <row r="274" spans="1:27" ht="15.7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row>
    <row r="275" spans="1:27" ht="15.7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row>
    <row r="276" spans="1:27" ht="15.7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row>
    <row r="277" spans="1:27" ht="15.7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row>
    <row r="278" spans="1:27" ht="15.7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row>
    <row r="279" spans="1:27" ht="15.7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row>
    <row r="280" spans="1:27" ht="15.7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row>
    <row r="281" spans="1:27" ht="15.7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row>
    <row r="282" spans="1:27" ht="15.7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row>
    <row r="283" spans="1:27" ht="15.7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row>
    <row r="284" spans="1:27" ht="15.7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row>
    <row r="285" spans="1:27" ht="15.7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row>
    <row r="286" spans="1:27" ht="15.7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row>
    <row r="287" spans="1:27" ht="15.7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row>
    <row r="288" spans="1:27" ht="15.7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row>
    <row r="289" spans="1:27" ht="15.7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row>
    <row r="290" spans="1:27" ht="15.7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row>
    <row r="291" spans="1:27" ht="15.7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row>
    <row r="292" spans="1:27" ht="15.7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row>
    <row r="293" spans="1:27" ht="15.7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row>
    <row r="294" spans="1:27" ht="15.7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row>
    <row r="295" spans="1:27" ht="15.7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row>
    <row r="296" spans="1:27" ht="15.7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row>
    <row r="297" spans="1:27" ht="15.7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row>
    <row r="298" spans="1:27" ht="15.7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row>
    <row r="299" spans="1:27" ht="15.7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row>
    <row r="300" spans="1:27" ht="15.7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row>
    <row r="301" spans="1:27" ht="15.7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row>
    <row r="302" spans="1:27" ht="15.7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row>
    <row r="303" spans="1:27" ht="15.7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row>
    <row r="304" spans="1:27" ht="15.7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row>
    <row r="305" spans="1:27" ht="15.7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row>
    <row r="306" spans="1:27" ht="15.7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row>
    <row r="307" spans="1:27" ht="15.7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row>
    <row r="308" spans="1:27" ht="15.7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row>
    <row r="309" spans="1:27" ht="15.7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row>
    <row r="310" spans="1:27" ht="15.7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row>
    <row r="311" spans="1:27" ht="15.7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row>
    <row r="312" spans="1:27" ht="15.7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row>
    <row r="313" spans="1:27" ht="15.7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row>
    <row r="314" spans="1:27" ht="15.7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row>
    <row r="315" spans="1:27" ht="15.7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row>
    <row r="316" spans="1:27" ht="15.7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row>
    <row r="317" spans="1:27" ht="15.7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row>
    <row r="318" spans="1:27" ht="15.7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row>
    <row r="319" spans="1:27" ht="15.7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row>
    <row r="320" spans="1:27" ht="15.7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row>
    <row r="321" spans="1:27" ht="15.7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row>
    <row r="322" spans="1:27" ht="15.7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row>
    <row r="323" spans="1:27" ht="15.7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row>
    <row r="324" spans="1:27" ht="15.7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row>
    <row r="325" spans="1:27" ht="15.7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row>
    <row r="326" spans="1:27" ht="15.7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row>
    <row r="327" spans="1:27" ht="15.7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row>
    <row r="328" spans="1:27" ht="15.7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row>
    <row r="329" spans="1:27" ht="15.7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row>
    <row r="330" spans="1:27" ht="15.7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row>
    <row r="331" spans="1:27" ht="15.7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row>
    <row r="332" spans="1:27" ht="15.7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row>
    <row r="333" spans="1:27" ht="15.7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row>
    <row r="334" spans="1:27" ht="15.7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row>
    <row r="335" spans="1:27" ht="15.7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row>
    <row r="336" spans="1:27" ht="15.7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row>
    <row r="337" spans="1:27" ht="15.7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row>
    <row r="338" spans="1:27" ht="15.7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row>
    <row r="339" spans="1:27" ht="15.7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row>
    <row r="340" spans="1:27" ht="15.7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row>
    <row r="341" spans="1:27" ht="15.7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row>
    <row r="342" spans="1:27" ht="15.7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row>
    <row r="343" spans="1:27" ht="15.7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row>
    <row r="344" spans="1:27" ht="15.7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row>
    <row r="345" spans="1:27" ht="15.7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row>
    <row r="346" spans="1:27" ht="15.7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row>
    <row r="347" spans="1:27" ht="15.7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row>
    <row r="348" spans="1:27" ht="15.7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row>
    <row r="349" spans="1:27" ht="15.7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row>
    <row r="350" spans="1:27" ht="15.7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row>
    <row r="351" spans="1:27" ht="15.7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row>
    <row r="352" spans="1:27" ht="15.7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row>
    <row r="353" spans="1:27" ht="15.7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row>
    <row r="354" spans="1:27" ht="15.7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row>
    <row r="355" spans="1:27" ht="15.7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row>
    <row r="356" spans="1:27" ht="15.7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row>
    <row r="357" spans="1:27" ht="15.7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row>
    <row r="358" spans="1:27" ht="15.7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row>
    <row r="359" spans="1:27" ht="15.7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row>
    <row r="360" spans="1:27" ht="15.7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row>
    <row r="361" spans="1:27" ht="15.7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row>
    <row r="362" spans="1:27" ht="15.7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row>
    <row r="363" spans="1:27" ht="15.7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row>
    <row r="364" spans="1:27" ht="15.7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row>
    <row r="365" spans="1:27" ht="15.7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row>
    <row r="366" spans="1:27" ht="15.7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row>
    <row r="367" spans="1:27" ht="15.7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row>
    <row r="368" spans="1:27" ht="15.7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row>
    <row r="369" spans="1:27" ht="15.7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row>
    <row r="370" spans="1:27" ht="15.7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row>
    <row r="371" spans="1:27" ht="15.7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row>
    <row r="372" spans="1:27" ht="15.7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row>
    <row r="373" spans="1:27" ht="15.7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row>
    <row r="374" spans="1:27" ht="15.7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row>
    <row r="375" spans="1:27" ht="15.7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row>
    <row r="376" spans="1:27" ht="15.7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row>
    <row r="377" spans="1:27" ht="15.7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row>
    <row r="378" spans="1:27" ht="15.7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row>
    <row r="379" spans="1:27" ht="15.7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row>
    <row r="380" spans="1:27" ht="15.7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row>
    <row r="381" spans="1:27" ht="15.7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row>
    <row r="382" spans="1:27" ht="15.7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row>
    <row r="383" spans="1:27" ht="15.7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row>
    <row r="384" spans="1:27" ht="15.7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row>
    <row r="385" spans="1:27" ht="15.7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row>
    <row r="386" spans="1:27" ht="15.7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row>
    <row r="387" spans="1:27" ht="15.7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row>
    <row r="388" spans="1:27" ht="15.7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row>
    <row r="389" spans="1:27" ht="15.7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row>
    <row r="390" spans="1:27" ht="15.7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row>
    <row r="391" spans="1:27" ht="15.7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row>
    <row r="392" spans="1:27" ht="15.7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row>
    <row r="393" spans="1:27" ht="15.7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row>
    <row r="394" spans="1:27" ht="15.7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row>
    <row r="395" spans="1:27" ht="15.7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row>
    <row r="396" spans="1:27" ht="15.7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row>
    <row r="397" spans="1:27" ht="15.7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row>
    <row r="398" spans="1:27" ht="15.7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row>
    <row r="399" spans="1:27" ht="15.7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row>
    <row r="400" spans="1:27" ht="15.7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row>
    <row r="401" spans="1:27" ht="15.7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row>
    <row r="402" spans="1:27" ht="15.7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row>
    <row r="403" spans="1:27" ht="15.7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row>
    <row r="404" spans="1:27" ht="15.7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row>
    <row r="405" spans="1:27" ht="15.7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row>
    <row r="406" spans="1:27" ht="15.7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row>
    <row r="407" spans="1:27" ht="15.7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row>
    <row r="408" spans="1:27" ht="15.7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row>
    <row r="409" spans="1:27" ht="15.7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row>
    <row r="410" spans="1:27" ht="15.7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row>
    <row r="411" spans="1:27" ht="15.7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row>
    <row r="412" spans="1:27" ht="15.7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row>
    <row r="413" spans="1:27" ht="15.7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row>
    <row r="414" spans="1:27" ht="15.7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row>
    <row r="415" spans="1:27" ht="15.7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row>
    <row r="416" spans="1:27" ht="15.7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row>
    <row r="417" spans="1:27" ht="15.7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row>
    <row r="418" spans="1:27" ht="15.7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row>
    <row r="419" spans="1:27" ht="15.7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row>
    <row r="420" spans="1:27" ht="15.7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row>
    <row r="421" spans="1:27" ht="15.7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row>
    <row r="422" spans="1:27" ht="15.7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row>
    <row r="423" spans="1:27" ht="15.7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row>
    <row r="424" spans="1:27" ht="15.7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row>
    <row r="425" spans="1:27" ht="15.7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row>
    <row r="426" spans="1:27" ht="15.7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row>
    <row r="427" spans="1:27" ht="15.7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row>
    <row r="428" spans="1:27" ht="15.7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row>
    <row r="429" spans="1:27" ht="15.7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row>
    <row r="430" spans="1:27" ht="15.7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row>
    <row r="431" spans="1:27" ht="15.7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row>
    <row r="432" spans="1:27" ht="15.7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row>
    <row r="433" spans="1:27" ht="15.7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row>
    <row r="434" spans="1:27" ht="15.7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row>
    <row r="435" spans="1:27" ht="15.7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row>
    <row r="436" spans="1:27" ht="15.7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row>
    <row r="437" spans="1:27" ht="15.7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row>
    <row r="438" spans="1:27" ht="15.7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row>
    <row r="439" spans="1:27" ht="15.7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row>
    <row r="440" spans="1:27" ht="15.7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row>
    <row r="441" spans="1:27" ht="15.7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row>
    <row r="442" spans="1:27" ht="15.7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row>
    <row r="443" spans="1:27" ht="15.7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row>
    <row r="444" spans="1:27" ht="15.7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row>
    <row r="445" spans="1:27" ht="15.7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row>
    <row r="446" spans="1:27" ht="15.7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row>
    <row r="447" spans="1:27" ht="15.7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row>
    <row r="448" spans="1:27" ht="15.7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row>
    <row r="449" spans="1:27" ht="15.7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row>
    <row r="450" spans="1:27" ht="15.7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row>
    <row r="451" spans="1:27" ht="15.7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row>
    <row r="452" spans="1:27" ht="15.7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row>
    <row r="453" spans="1:27" ht="15.7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row>
    <row r="454" spans="1:27" ht="15.7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row>
    <row r="455" spans="1:27" ht="15.7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row>
    <row r="456" spans="1:27" ht="15.7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row>
    <row r="457" spans="1:27" ht="15.7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row>
    <row r="458" spans="1:27" ht="15.7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row>
    <row r="459" spans="1:27" ht="15.7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row>
    <row r="460" spans="1:27" ht="15.7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row>
    <row r="461" spans="1:27" ht="15.7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row>
    <row r="462" spans="1:27" ht="15.7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row>
    <row r="463" spans="1:27" ht="15.7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row>
    <row r="464" spans="1:27" ht="15.7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row>
    <row r="465" spans="1:27" ht="15.7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row>
    <row r="466" spans="1:27" ht="15.7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row>
    <row r="467" spans="1:27" ht="15.7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row>
    <row r="468" spans="1:27" ht="15.7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row>
    <row r="469" spans="1:27" ht="15.7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row>
    <row r="470" spans="1:27" ht="15.7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row>
    <row r="471" spans="1:27" ht="15.7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row>
    <row r="472" spans="1:27" ht="15.7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row>
    <row r="473" spans="1:27" ht="15.7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row>
    <row r="474" spans="1:27" ht="15.7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row>
    <row r="475" spans="1:27" ht="15.7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row>
    <row r="476" spans="1:27" ht="15.7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row>
    <row r="477" spans="1:27" ht="15.7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row>
    <row r="478" spans="1:27" ht="15.7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row>
    <row r="479" spans="1:27" ht="15.7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row>
    <row r="480" spans="1:27" ht="15.7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row>
    <row r="481" spans="1:27" ht="15.7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row>
    <row r="482" spans="1:27" ht="15.7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row>
    <row r="483" spans="1:27" ht="15.7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row>
    <row r="484" spans="1:27" ht="15.7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row>
    <row r="485" spans="1:27" ht="15.7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row>
    <row r="486" spans="1:27" ht="15.7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row>
    <row r="487" spans="1:27" ht="15.7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row>
    <row r="488" spans="1:27" ht="15.7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row>
    <row r="489" spans="1:27" ht="15.7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row>
    <row r="490" spans="1:27" ht="15.7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row>
    <row r="491" spans="1:27" ht="15.7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row>
    <row r="492" spans="1:27" ht="15.7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row>
    <row r="493" spans="1:27" ht="15.7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row>
    <row r="494" spans="1:27" ht="15.7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row>
    <row r="495" spans="1:27" ht="15.7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row>
    <row r="496" spans="1:27" ht="15.7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row>
    <row r="497" spans="1:27" ht="15.7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row>
    <row r="498" spans="1:27" ht="15.7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row>
    <row r="499" spans="1:27" ht="15.7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row>
    <row r="500" spans="1:27" ht="15.7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row>
    <row r="501" spans="1:27" ht="15.7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row>
    <row r="502" spans="1:27" ht="15.7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row>
    <row r="503" spans="1:27" ht="15.7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row>
    <row r="504" spans="1:27" ht="15.7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row>
    <row r="505" spans="1:27" ht="15.7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row>
    <row r="506" spans="1:27" ht="15.7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row>
    <row r="507" spans="1:27" ht="15.7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row>
    <row r="508" spans="1:27" ht="15.7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row>
    <row r="509" spans="1:27" ht="15.7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row>
    <row r="510" spans="1:27" ht="15.7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row>
    <row r="511" spans="1:27" ht="15.7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row>
    <row r="512" spans="1:27" ht="15.7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row>
    <row r="513" spans="1:27" ht="15.7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row>
    <row r="514" spans="1:27" ht="15.7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row>
    <row r="515" spans="1:27" ht="15.7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row>
    <row r="516" spans="1:27" ht="15.7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row>
    <row r="517" spans="1:27" ht="15.7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row>
    <row r="518" spans="1:27" ht="15.7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row>
    <row r="519" spans="1:27" ht="15.7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row>
    <row r="520" spans="1:27" ht="15.7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row>
    <row r="521" spans="1:27" ht="15.7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row>
    <row r="522" spans="1:27" ht="15.7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row>
    <row r="523" spans="1:27" ht="15.7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row>
    <row r="524" spans="1:27" ht="15.7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row>
    <row r="525" spans="1:27" ht="15.7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row>
    <row r="526" spans="1:27" ht="15.7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row>
    <row r="527" spans="1:27" ht="15.7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row>
    <row r="528" spans="1:27" ht="15.7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row>
    <row r="529" spans="1:27" ht="15.7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row>
    <row r="530" spans="1:27" ht="15.7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row>
    <row r="531" spans="1:27" ht="15.7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row>
    <row r="532" spans="1:27" ht="15.7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row>
    <row r="533" spans="1:27" ht="15.7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row>
    <row r="534" spans="1:27" ht="15.7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row>
    <row r="535" spans="1:27" ht="15.7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row>
    <row r="536" spans="1:27" ht="15.7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row>
    <row r="537" spans="1:27" ht="15.7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row>
    <row r="538" spans="1:27" ht="15.7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row>
    <row r="539" spans="1:27" ht="15.7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row>
    <row r="540" spans="1:27" ht="15.7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row>
    <row r="541" spans="1:27" ht="15.7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row>
    <row r="542" spans="1:27" ht="15.7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row>
    <row r="543" spans="1:27" ht="15.7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row>
    <row r="544" spans="1:27" ht="15.7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row>
    <row r="545" spans="1:27" ht="15.7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row>
    <row r="546" spans="1:27" ht="15.7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row>
    <row r="547" spans="1:27" ht="15.7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row>
    <row r="548" spans="1:27" ht="15.7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row>
    <row r="549" spans="1:27" ht="15.7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row>
    <row r="550" spans="1:27" ht="15.7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row>
    <row r="551" spans="1:27" ht="15.7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row>
    <row r="552" spans="1:27" ht="15.7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row>
    <row r="553" spans="1:27" ht="15.7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row>
    <row r="554" spans="1:27" ht="15.7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row>
    <row r="555" spans="1:27" ht="15.7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row>
    <row r="556" spans="1:27" ht="15.7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row>
    <row r="557" spans="1:27" ht="15.7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row>
    <row r="558" spans="1:27" ht="15.7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row>
    <row r="559" spans="1:27" ht="15.7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row>
    <row r="560" spans="1:27" ht="15.7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row>
    <row r="561" spans="1:27" ht="15.7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row>
    <row r="562" spans="1:27" ht="15.7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row>
    <row r="563" spans="1:27" ht="15.7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row>
    <row r="564" spans="1:27" ht="15.7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row>
    <row r="565" spans="1:27" ht="15.7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row>
    <row r="566" spans="1:27" ht="15.7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row>
    <row r="567" spans="1:27" ht="15.7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row>
    <row r="568" spans="1:27" ht="15.7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row>
    <row r="569" spans="1:27" ht="15.7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row>
    <row r="570" spans="1:27" ht="15.7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row>
    <row r="571" spans="1:27" ht="15.7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row>
    <row r="572" spans="1:27" ht="15.7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row>
    <row r="573" spans="1:27" ht="15.7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row>
    <row r="574" spans="1:27" ht="15.7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row>
    <row r="575" spans="1:27" ht="15.7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row>
    <row r="576" spans="1:27" ht="15.7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row>
    <row r="577" spans="1:27" ht="15.7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row>
    <row r="578" spans="1:27" ht="15.7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row>
    <row r="579" spans="1:27" ht="15.7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row>
    <row r="580" spans="1:27" ht="15.7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row>
    <row r="581" spans="1:27" ht="15.7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row>
    <row r="582" spans="1:27" ht="15.7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row>
    <row r="583" spans="1:27" ht="15.7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row>
    <row r="584" spans="1:27" ht="15.7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row>
    <row r="585" spans="1:27" ht="15.7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row>
    <row r="586" spans="1:27" ht="15.7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row>
    <row r="587" spans="1:27" ht="15.7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row>
    <row r="588" spans="1:27" ht="15.7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row>
    <row r="589" spans="1:27" ht="15.7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row>
    <row r="590" spans="1:27" ht="15.7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row>
    <row r="591" spans="1:27" ht="15.7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row>
    <row r="592" spans="1:27" ht="15.7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row>
    <row r="593" spans="1:27" ht="15.7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row>
    <row r="594" spans="1:27" ht="15.7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row>
    <row r="595" spans="1:27" ht="15.7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row>
    <row r="596" spans="1:27" ht="15.7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row>
    <row r="597" spans="1:27" ht="15.7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row>
    <row r="598" spans="1:27" ht="15.7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row>
    <row r="599" spans="1:27" ht="15.7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row>
    <row r="600" spans="1:27" ht="15.7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row>
    <row r="601" spans="1:27" ht="15.7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row>
    <row r="602" spans="1:27" ht="15.7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row>
    <row r="603" spans="1:27" ht="15.7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row>
    <row r="604" spans="1:27" ht="15.7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row>
    <row r="605" spans="1:27" ht="15.7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row>
    <row r="606" spans="1:27" ht="15.7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row>
    <row r="607" spans="1:27" ht="15.7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row>
    <row r="608" spans="1:27" ht="15.7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row>
    <row r="609" spans="1:27" ht="15.7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row>
    <row r="610" spans="1:27" ht="15.7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row>
    <row r="611" spans="1:27" ht="15.7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row>
    <row r="612" spans="1:27" ht="15.7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row>
    <row r="613" spans="1:27" ht="15.7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row>
    <row r="614" spans="1:27" ht="15.7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row>
    <row r="615" spans="1:27" ht="15.7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row>
    <row r="616" spans="1:27" ht="15.7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row>
    <row r="617" spans="1:27" ht="15.7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row>
    <row r="618" spans="1:27" ht="15.7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row>
    <row r="619" spans="1:27" ht="15.7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row>
    <row r="620" spans="1:27" ht="15.7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row>
    <row r="621" spans="1:27" ht="15.7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row>
    <row r="622" spans="1:27" ht="15.7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row>
    <row r="623" spans="1:27" ht="15.7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row>
    <row r="624" spans="1:27" ht="15.7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row>
    <row r="625" spans="1:27" ht="15.7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row>
    <row r="626" spans="1:27" ht="15.7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row>
    <row r="627" spans="1:27" ht="15.7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row>
    <row r="628" spans="1:27" ht="15.7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row>
    <row r="629" spans="1:27" ht="15.7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row>
    <row r="630" spans="1:27" ht="15.7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row>
    <row r="631" spans="1:27" ht="15.7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row>
    <row r="632" spans="1:27" ht="15.7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row>
    <row r="633" spans="1:27" ht="15.7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row>
    <row r="634" spans="1:27" ht="15.7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row>
    <row r="635" spans="1:27" ht="15.7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row>
    <row r="636" spans="1:27" ht="15.7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row>
    <row r="637" spans="1:27" ht="15.7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row>
    <row r="638" spans="1:27" ht="15.7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row>
    <row r="639" spans="1:27" ht="15.7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row>
    <row r="640" spans="1:27" ht="15.7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row>
    <row r="641" spans="1:27" ht="15.7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row>
    <row r="642" spans="1:27" ht="15.7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row>
    <row r="643" spans="1:27" ht="15.7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row>
    <row r="644" spans="1:27" ht="15.7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row>
    <row r="645" spans="1:27" ht="15.7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row>
    <row r="646" spans="1:27" ht="15.7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row>
    <row r="647" spans="1:27" ht="15.7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row>
    <row r="648" spans="1:27" ht="15.7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row>
    <row r="649" spans="1:27" ht="15.7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row>
    <row r="650" spans="1:27" ht="15.7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row>
    <row r="651" spans="1:27" ht="15.7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row>
    <row r="652" spans="1:27" ht="15.7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row>
    <row r="653" spans="1:27" ht="15.7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row>
    <row r="654" spans="1:27" ht="15.7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row>
    <row r="655" spans="1:27" ht="15.7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row>
    <row r="656" spans="1:27" ht="15.7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row>
    <row r="657" spans="1:27" ht="15.7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row>
    <row r="658" spans="1:27" ht="15.7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row>
    <row r="659" spans="1:27" ht="15.7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row>
    <row r="660" spans="1:27" ht="15.7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row>
    <row r="661" spans="1:27" ht="15.7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row>
    <row r="662" spans="1:27" ht="15.7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row>
    <row r="663" spans="1:27" ht="15.7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row>
    <row r="664" spans="1:27" ht="15.7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row>
    <row r="665" spans="1:27" ht="15.7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row>
    <row r="666" spans="1:27" ht="15.7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row>
    <row r="667" spans="1:27" ht="15.7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row>
    <row r="668" spans="1:27" ht="15.7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row>
    <row r="669" spans="1:27" ht="15.7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row>
    <row r="670" spans="1:27" ht="15.7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row>
    <row r="671" spans="1:27" ht="15.7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row>
    <row r="672" spans="1:27" ht="15.7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row>
    <row r="673" spans="1:27" ht="15.7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row>
    <row r="674" spans="1:27" ht="15.7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row>
    <row r="675" spans="1:27" ht="15.7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row>
    <row r="676" spans="1:27" ht="15.7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row>
    <row r="677" spans="1:27" ht="15.7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row>
    <row r="678" spans="1:27" ht="15.7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row>
    <row r="679" spans="1:27" ht="15.7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row>
    <row r="680" spans="1:27" ht="15.7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row>
    <row r="681" spans="1:27" ht="15.7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row>
    <row r="682" spans="1:27" ht="15.7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row>
    <row r="683" spans="1:27" ht="15.7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row>
    <row r="684" spans="1:27" ht="15.7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row>
    <row r="685" spans="1:27" ht="15.7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row>
    <row r="686" spans="1:27" ht="15.7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row>
    <row r="687" spans="1:27" ht="15.7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row>
    <row r="688" spans="1:27" ht="15.7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row>
    <row r="689" spans="1:27" ht="15.7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row>
    <row r="690" spans="1:27" ht="15.7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row>
    <row r="691" spans="1:27" ht="15.7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row>
    <row r="692" spans="1:27" ht="15.7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row>
    <row r="693" spans="1:27" ht="15.7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row>
    <row r="694" spans="1:27" ht="15.7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row>
    <row r="695" spans="1:27" ht="15.7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row>
    <row r="696" spans="1:27" ht="15.7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row>
    <row r="697" spans="1:27" ht="15.7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row>
    <row r="698" spans="1:27" ht="15.7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row>
    <row r="699" spans="1:27" ht="15.7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row>
    <row r="700" spans="1:27" ht="15.7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row>
    <row r="701" spans="1:27" ht="15.7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row>
    <row r="702" spans="1:27" ht="15.7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row>
    <row r="703" spans="1:27" ht="15.7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row>
    <row r="704" spans="1:27" ht="15.7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row>
    <row r="705" spans="1:27" ht="15.7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row>
    <row r="706" spans="1:27" ht="15.7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row>
    <row r="707" spans="1:27" ht="15.7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row>
    <row r="708" spans="1:27" ht="15.7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row>
    <row r="709" spans="1:27" ht="15.7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row>
    <row r="710" spans="1:27" ht="15.7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row>
    <row r="711" spans="1:27" ht="15.7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row>
    <row r="712" spans="1:27" ht="15.7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row>
    <row r="713" spans="1:27" ht="15.7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row>
    <row r="714" spans="1:27" ht="15.7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row>
    <row r="715" spans="1:27" ht="15.7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row>
    <row r="716" spans="1:27" ht="15.7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row>
    <row r="717" spans="1:27" ht="15.7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row>
    <row r="718" spans="1:27" ht="15.7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row>
    <row r="719" spans="1:27" ht="15.7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row>
    <row r="720" spans="1:27" ht="15.7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row>
    <row r="721" spans="1:27" ht="15.7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row>
    <row r="722" spans="1:27" ht="15.7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row>
    <row r="723" spans="1:27" ht="15.7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row>
    <row r="724" spans="1:27" ht="15.7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row>
    <row r="725" spans="1:27" ht="15.7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row>
    <row r="726" spans="1:27" ht="15.7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row>
    <row r="727" spans="1:27" ht="15.7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row>
    <row r="728" spans="1:27" ht="15.7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row>
    <row r="729" spans="1:27" ht="15.7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row>
    <row r="730" spans="1:27" ht="15.7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row>
    <row r="731" spans="1:27" ht="15.7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row>
    <row r="732" spans="1:27" ht="15.7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row>
    <row r="733" spans="1:27" ht="15.7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row>
    <row r="734" spans="1:27" ht="15.7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row>
    <row r="735" spans="1:27" ht="15.7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row>
    <row r="736" spans="1:27" ht="15.7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row>
    <row r="737" spans="1:27" ht="15.7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row>
    <row r="738" spans="1:27" ht="15.7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row>
    <row r="739" spans="1:27" ht="15.7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row>
    <row r="740" spans="1:27" ht="15.7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row>
    <row r="741" spans="1:27" ht="15.7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row>
    <row r="742" spans="1:27" ht="15.7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row>
    <row r="743" spans="1:27" ht="15.75" customHeight="1">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row>
    <row r="744" spans="1:27" ht="15.75" customHeight="1">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row>
    <row r="745" spans="1:27" ht="15.75" customHeight="1">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row>
    <row r="746" spans="1:27" ht="15.75" customHeight="1">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row>
    <row r="747" spans="1:27" ht="15.75" customHeight="1">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row>
    <row r="748" spans="1:27" ht="15.75" customHeight="1">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row>
    <row r="749" spans="1:27" ht="15.75" customHeight="1">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row>
    <row r="750" spans="1:27" ht="15.75" customHeight="1">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row>
    <row r="751" spans="1:27" ht="15.75" customHeight="1">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row>
    <row r="752" spans="1:27" ht="15.75" customHeight="1">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row>
    <row r="753" spans="1:27" ht="15.75" customHeight="1">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row>
    <row r="754" spans="1:27" ht="15.75" customHeight="1">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row>
    <row r="755" spans="1:27" ht="15.75" customHeight="1">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row>
    <row r="756" spans="1:27" ht="15.75" customHeight="1">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row>
    <row r="757" spans="1:27" ht="15.75" customHeight="1">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row>
    <row r="758" spans="1:27" ht="15.75" customHeight="1">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row>
    <row r="759" spans="1:27" ht="15.75" customHeight="1">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row>
    <row r="760" spans="1:27" ht="15.75" customHeight="1">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row>
    <row r="761" spans="1:27" ht="15.75" customHeight="1">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row>
    <row r="762" spans="1:27" ht="15.75" customHeight="1">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row>
    <row r="763" spans="1:27" ht="15.75" customHeight="1">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row>
    <row r="764" spans="1:27" ht="15.75" customHeight="1">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row>
    <row r="765" spans="1:27" ht="15.75" customHeight="1">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row>
    <row r="766" spans="1:27" ht="15.75" customHeight="1">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row>
    <row r="767" spans="1:27" ht="15.75" customHeight="1">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row>
    <row r="768" spans="1:27" ht="15.75" customHeight="1">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row>
    <row r="769" spans="1:27" ht="15.75" customHeight="1">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row>
    <row r="770" spans="1:27" ht="15.75" customHeight="1">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row>
    <row r="771" spans="1:27" ht="15.75" customHeight="1">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row>
    <row r="772" spans="1:27" ht="15.75" customHeight="1">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row>
    <row r="773" spans="1:27" ht="15.75" customHeight="1">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row>
    <row r="774" spans="1:27" ht="15.75" customHeight="1">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row>
    <row r="775" spans="1:27" ht="15.75" customHeight="1">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row>
    <row r="776" spans="1:27" ht="15.75" customHeight="1">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row>
    <row r="777" spans="1:27" ht="15.75" customHeight="1">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row>
    <row r="778" spans="1:27" ht="15.75" customHeight="1">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row>
    <row r="779" spans="1:27" ht="15.75" customHeight="1">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row>
    <row r="780" spans="1:27" ht="15.75" customHeight="1">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row>
    <row r="781" spans="1:27" ht="15.75" customHeight="1">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row>
    <row r="782" spans="1:27" ht="15.75" customHeight="1">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row>
    <row r="783" spans="1:27" ht="15.75" customHeight="1">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row>
    <row r="784" spans="1:27" ht="15.75" customHeight="1">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row>
    <row r="785" spans="1:27" ht="15.75" customHeight="1">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row>
    <row r="786" spans="1:27" ht="15.75" customHeight="1">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row>
    <row r="787" spans="1:27" ht="15.75" customHeight="1">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row>
    <row r="788" spans="1:27" ht="15.75" customHeight="1">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row>
    <row r="789" spans="1:27" ht="15.75" customHeight="1">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row>
    <row r="790" spans="1:27" ht="15.75" customHeight="1">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row>
    <row r="791" spans="1:27" ht="15.75" customHeight="1">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row>
    <row r="792" spans="1:27" ht="15.75" customHeight="1">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row>
    <row r="793" spans="1:27" ht="15.75" customHeight="1">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row>
    <row r="794" spans="1:27" ht="15.75" customHeight="1">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row>
    <row r="795" spans="1:27" ht="15.75" customHeight="1">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row>
    <row r="796" spans="1:27" ht="15.75" customHeight="1">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row>
    <row r="797" spans="1:27" ht="15.75" customHeight="1">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row>
    <row r="798" spans="1:27" ht="15.75" customHeight="1">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row>
    <row r="799" spans="1:27" ht="15.75" customHeight="1">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row>
    <row r="800" spans="1:27" ht="15.75" customHeight="1">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row>
    <row r="801" spans="1:27" ht="15.75" customHeight="1">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row>
    <row r="802" spans="1:27" ht="15.75" customHeight="1">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row>
    <row r="803" spans="1:27" ht="15.75" customHeight="1">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row>
    <row r="804" spans="1:27" ht="15.75" customHeight="1">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row>
    <row r="805" spans="1:27" ht="15.75" customHeight="1">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row>
    <row r="806" spans="1:27" ht="15.75" customHeight="1">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row>
    <row r="807" spans="1:27" ht="15.75" customHeight="1">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row>
    <row r="808" spans="1:27" ht="15.75" customHeight="1">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row>
    <row r="809" spans="1:27" ht="15.75" customHeight="1">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row>
    <row r="810" spans="1:27" ht="15.75" customHeight="1">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row>
    <row r="811" spans="1:27" ht="15.75" customHeight="1">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row>
    <row r="812" spans="1:27" ht="15.75" customHeight="1">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row>
    <row r="813" spans="1:27" ht="15.75" customHeight="1">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row>
    <row r="814" spans="1:27" ht="15.75" customHeight="1">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row>
    <row r="815" spans="1:27" ht="15.75" customHeight="1">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row>
    <row r="816" spans="1:27" ht="15.75" customHeight="1">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row>
    <row r="817" spans="1:27" ht="15.75" customHeight="1">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row>
    <row r="818" spans="1:27" ht="15.75" customHeight="1">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row>
    <row r="819" spans="1:27" ht="15.75" customHeight="1">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row>
    <row r="820" spans="1:27" ht="15.75" customHeight="1">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row>
    <row r="821" spans="1:27" ht="15.75" customHeight="1">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row>
    <row r="822" spans="1:27" ht="15.75" customHeight="1">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row>
    <row r="823" spans="1:27" ht="15.75" customHeight="1">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row>
    <row r="824" spans="1:27" ht="15.75" customHeight="1">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row>
    <row r="825" spans="1:27" ht="15.75" customHeight="1">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row>
    <row r="826" spans="1:27" ht="15.75" customHeight="1">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row>
    <row r="827" spans="1:27" ht="15.75" customHeight="1">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row>
    <row r="828" spans="1:27" ht="15.75" customHeight="1">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row>
    <row r="829" spans="1:27" ht="15.75" customHeight="1">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row>
    <row r="830" spans="1:27" ht="15.75" customHeight="1">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row>
    <row r="831" spans="1:27" ht="15.75" customHeight="1">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row>
    <row r="832" spans="1:27" ht="15.75" customHeight="1">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row>
    <row r="833" spans="1:27" ht="15.75" customHeight="1">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row>
    <row r="834" spans="1:27" ht="15.75" customHeight="1">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row>
    <row r="835" spans="1:27" ht="15.75" customHeight="1">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row>
    <row r="836" spans="1:27" ht="15.75" customHeight="1">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row>
    <row r="837" spans="1:27" ht="15.75" customHeight="1">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row>
    <row r="838" spans="1:27" ht="15.75" customHeight="1">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row>
    <row r="839" spans="1:27" ht="15.75" customHeight="1">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row>
    <row r="840" spans="1:27" ht="15.75" customHeight="1">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row>
    <row r="841" spans="1:27" ht="15.75" customHeight="1">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row>
    <row r="842" spans="1:27" ht="15.75" customHeight="1">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row>
    <row r="843" spans="1:27" ht="15.75" customHeight="1">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row>
    <row r="844" spans="1:27" ht="15.75" customHeight="1">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row>
    <row r="845" spans="1:27" ht="15.75" customHeight="1">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row>
    <row r="846" spans="1:27" ht="15.75" customHeight="1">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row>
    <row r="847" spans="1:27" ht="15.75" customHeight="1">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row>
    <row r="848" spans="1:27" ht="15.75" customHeight="1">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row>
    <row r="849" spans="1:27" ht="15.75" customHeight="1">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row>
    <row r="850" spans="1:27" ht="15.75" customHeight="1">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row>
    <row r="851" spans="1:27" ht="15.75" customHeight="1">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row>
    <row r="852" spans="1:27" ht="15.75" customHeight="1">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row>
    <row r="853" spans="1:27" ht="15.75" customHeight="1">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row>
    <row r="854" spans="1:27" ht="15.75" customHeight="1">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row>
    <row r="855" spans="1:27" ht="15.75" customHeight="1">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row>
    <row r="856" spans="1:27" ht="15.75" customHeight="1">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row>
    <row r="857" spans="1:27" ht="15.75" customHeight="1">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row>
    <row r="858" spans="1:27" ht="15.75" customHeight="1">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row>
    <row r="859" spans="1:27" ht="15.75" customHeight="1">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row>
    <row r="860" spans="1:27" ht="15.75" customHeight="1">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row>
    <row r="861" spans="1:27" ht="15.75" customHeight="1">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row>
    <row r="862" spans="1:27" ht="15.75" customHeight="1">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row>
    <row r="863" spans="1:27" ht="15.75" customHeight="1">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row>
    <row r="864" spans="1:27" ht="15.75" customHeight="1">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row>
    <row r="865" spans="1:27" ht="15.75" customHeight="1">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row>
    <row r="866" spans="1:27" ht="15.75" customHeight="1">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row>
    <row r="867" spans="1:27" ht="15.75" customHeight="1">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row>
    <row r="868" spans="1:27" ht="15.75" customHeight="1">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row>
    <row r="869" spans="1:27" ht="15.75" customHeight="1">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row>
    <row r="870" spans="1:27" ht="15.75" customHeight="1">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row>
    <row r="871" spans="1:27" ht="15.75" customHeight="1">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row>
    <row r="872" spans="1:27" ht="15.75" customHeight="1">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row>
    <row r="873" spans="1:27" ht="15.75" customHeight="1">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row>
    <row r="874" spans="1:27" ht="15.75" customHeight="1">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row>
    <row r="875" spans="1:27" ht="15.75" customHeight="1">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row>
    <row r="876" spans="1:27" ht="15.75" customHeight="1">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row>
    <row r="877" spans="1:27" ht="15.75" customHeight="1">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row>
    <row r="878" spans="1:27" ht="15.75" customHeight="1">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row>
    <row r="879" spans="1:27" ht="15.75" customHeight="1">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row>
    <row r="880" spans="1:27" ht="15.75" customHeight="1">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row>
    <row r="881" spans="1:27" ht="15.75" customHeight="1">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row>
    <row r="882" spans="1:27" ht="15.75" customHeight="1">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row>
    <row r="883" spans="1:27" ht="15.75" customHeight="1">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row>
    <row r="884" spans="1:27" ht="15.75" customHeight="1">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row>
    <row r="885" spans="1:27" ht="15.75" customHeight="1">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row>
    <row r="886" spans="1:27" ht="15.75" customHeight="1">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row>
    <row r="887" spans="1:27" ht="15.75" customHeight="1">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row>
    <row r="888" spans="1:27" ht="15.75" customHeight="1">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row>
    <row r="889" spans="1:27" ht="15.75" customHeight="1">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row>
    <row r="890" spans="1:27" ht="15.75" customHeight="1">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row>
    <row r="891" spans="1:27" ht="15.75" customHeight="1">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row>
    <row r="892" spans="1:27" ht="15.75" customHeight="1">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row>
    <row r="893" spans="1:27" ht="15.75" customHeight="1">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row>
    <row r="894" spans="1:27" ht="15.75" customHeight="1">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row>
    <row r="895" spans="1:27" ht="15.75" customHeight="1">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row>
    <row r="896" spans="1:27" ht="15.75" customHeight="1">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row>
    <row r="897" spans="1:27" ht="15.75" customHeight="1">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row>
    <row r="898" spans="1:27" ht="15.75" customHeight="1">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row>
    <row r="899" spans="1:27" ht="15.75" customHeight="1">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row>
    <row r="900" spans="1:27" ht="15.75" customHeight="1">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row>
    <row r="901" spans="1:27" ht="15.75" customHeight="1">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row>
    <row r="902" spans="1:27" ht="15.75" customHeight="1">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row>
    <row r="903" spans="1:27" ht="15.75" customHeight="1">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row>
    <row r="904" spans="1:27" ht="15.75" customHeight="1">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row>
    <row r="905" spans="1:27" ht="15.75" customHeight="1">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row>
    <row r="906" spans="1:27" ht="15.75" customHeight="1">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row>
    <row r="907" spans="1:27" ht="15.75" customHeight="1">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row>
    <row r="908" spans="1:27" ht="15.75" customHeight="1">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row>
    <row r="909" spans="1:27" ht="15.75" customHeight="1">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row>
    <row r="910" spans="1:27" ht="15.75" customHeight="1">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row>
    <row r="911" spans="1:27" ht="15.75" customHeight="1">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row>
    <row r="912" spans="1:27" ht="15.75" customHeight="1">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row>
    <row r="913" spans="1:27" ht="15.75" customHeight="1">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row>
    <row r="914" spans="1:27" ht="15.75" customHeight="1">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row>
    <row r="915" spans="1:27" ht="15.75" customHeight="1">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row>
    <row r="916" spans="1:27" ht="15.75" customHeight="1">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row>
    <row r="917" spans="1:27" ht="15.75" customHeight="1">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row>
    <row r="918" spans="1:27" ht="15.75" customHeight="1">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row>
    <row r="919" spans="1:27" ht="15.75" customHeight="1">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row>
    <row r="920" spans="1:27" ht="15.75" customHeight="1">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row>
    <row r="921" spans="1:27" ht="15.75" customHeight="1">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row>
    <row r="922" spans="1:27" ht="15.75" customHeight="1">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row>
    <row r="923" spans="1:27" ht="15.75" customHeight="1">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row>
    <row r="924" spans="1:27" ht="15.75" customHeight="1">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row>
    <row r="925" spans="1:27" ht="15.75" customHeight="1">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row>
    <row r="926" spans="1:27" ht="15.75" customHeight="1">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row>
    <row r="927" spans="1:27" ht="15.75" customHeight="1">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c r="AA927" s="141"/>
    </row>
    <row r="928" spans="1:27" ht="15.75" customHeight="1">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row>
    <row r="929" spans="1:27" ht="15.75" customHeight="1">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row>
    <row r="930" spans="1:27" ht="15.75" customHeight="1">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row>
    <row r="931" spans="1:27" ht="15.75" customHeight="1">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row>
    <row r="932" spans="1:27" ht="15.75" customHeight="1">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row>
    <row r="933" spans="1:27" ht="15.75" customHeight="1">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row>
    <row r="934" spans="1:27" ht="15.75" customHeight="1">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row>
    <row r="935" spans="1:27" ht="15.75" customHeight="1">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row>
    <row r="936" spans="1:27" ht="15.75" customHeight="1">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row>
    <row r="937" spans="1:27" ht="15.75" customHeight="1">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row>
    <row r="938" spans="1:27" ht="15.75" customHeight="1">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row>
    <row r="939" spans="1:27" ht="15.75" customHeight="1">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row>
    <row r="940" spans="1:27" ht="15.75" customHeight="1">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row>
    <row r="941" spans="1:27" ht="15.75" customHeight="1">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row>
    <row r="942" spans="1:27" ht="15.75" customHeight="1">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row>
    <row r="943" spans="1:27" ht="15.75" customHeight="1">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row>
    <row r="944" spans="1:27" ht="15.75" customHeight="1">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row>
    <row r="945" spans="1:27" ht="15.75" customHeight="1">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row>
    <row r="946" spans="1:27" ht="15.75" customHeight="1">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row>
    <row r="947" spans="1:27" ht="15.75" customHeight="1">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row>
    <row r="948" spans="1:27" ht="15.75" customHeight="1">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row>
    <row r="949" spans="1:27" ht="15.75" customHeight="1">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row>
    <row r="950" spans="1:27" ht="15.75" customHeight="1">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row>
    <row r="951" spans="1:27" ht="15.75" customHeight="1">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row>
    <row r="952" spans="1:27" ht="15.75" customHeight="1">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row>
    <row r="953" spans="1:27" ht="15.75" customHeight="1">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row>
    <row r="954" spans="1:27" ht="15.75" customHeight="1">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row>
    <row r="955" spans="1:27" ht="15.75" customHeight="1">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row>
    <row r="956" spans="1:27" ht="15.75" customHeight="1">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row>
    <row r="957" spans="1:27" ht="15.75" customHeight="1">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row>
    <row r="958" spans="1:27" ht="15.75" customHeight="1">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c r="AA958" s="141"/>
    </row>
    <row r="959" spans="1:27" ht="15.75" customHeight="1">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c r="AA959" s="141"/>
    </row>
    <row r="960" spans="1:27" ht="15.75" customHeight="1">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c r="AA960" s="141"/>
    </row>
    <row r="961" spans="1:27" ht="15.75" customHeight="1">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row>
    <row r="962" spans="1:27" ht="15.75" customHeight="1">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row>
    <row r="963" spans="1:27" ht="15.75" customHeight="1">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row>
    <row r="964" spans="1:27" ht="15.75" customHeight="1">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row>
    <row r="965" spans="1:27" ht="15.75" customHeight="1">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row>
    <row r="966" spans="1:27" ht="15.75" customHeight="1">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row>
    <row r="967" spans="1:27" ht="15.75" customHeight="1">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row>
    <row r="968" spans="1:27" ht="15.75" customHeight="1">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row>
    <row r="969" spans="1:27" ht="15.75" customHeight="1">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row>
    <row r="970" spans="1:27" ht="15.75" customHeight="1">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row>
    <row r="971" spans="1:27" ht="15.75" customHeight="1">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row>
    <row r="972" spans="1:27" ht="15.75" customHeight="1">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row>
    <row r="973" spans="1:27" ht="15.75" customHeight="1">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row>
    <row r="974" spans="1:27" ht="15.75" customHeight="1">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row>
    <row r="975" spans="1:27" ht="15.75" customHeight="1">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row>
    <row r="976" spans="1:27" ht="15.75" customHeight="1">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row>
    <row r="977" spans="1:27" ht="15.75" customHeight="1">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row>
    <row r="978" spans="1:27" ht="15.75" customHeight="1">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row>
    <row r="979" spans="1:27" ht="15.75" customHeight="1">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row>
    <row r="980" spans="1:27" ht="15.75" customHeight="1">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row>
    <row r="981" spans="1:27" ht="15.75" customHeight="1">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row>
    <row r="982" spans="1:27" ht="15.75" customHeight="1">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row>
    <row r="983" spans="1:27" ht="15.75" customHeight="1">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row>
    <row r="984" spans="1:27" ht="15.75" customHeight="1">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row>
    <row r="985" spans="1:27" ht="15.75" customHeight="1">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row>
    <row r="986" spans="1:27" ht="15.75" customHeight="1">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row>
    <row r="987" spans="1:27" ht="15.75" customHeight="1">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row>
    <row r="988" spans="1:27" ht="15.75" customHeight="1">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row>
    <row r="989" spans="1:27" ht="15.75" customHeight="1">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row>
    <row r="990" spans="1:27" ht="15.75" customHeight="1">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row>
    <row r="991" spans="1:27" ht="15.75" customHeight="1">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c r="AA991" s="141"/>
    </row>
    <row r="992" spans="1:27" ht="15.75" customHeight="1">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c r="AA992" s="141"/>
    </row>
    <row r="993" spans="1:27" ht="15.75" customHeight="1">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c r="AA993" s="141"/>
    </row>
    <row r="994" spans="1:27" ht="15.75" customHeight="1">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row>
    <row r="995" spans="1:27" ht="15.75" customHeight="1">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row>
    <row r="996" spans="1:27" ht="15.75" customHeight="1">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row>
    <row r="997" spans="1:27" ht="15.75" customHeight="1">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row>
    <row r="998" spans="1:27" ht="15.75" customHeight="1">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row>
    <row r="999" spans="1:27" ht="15.75" customHeight="1">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row>
    <row r="1000" spans="1:27" ht="15.75" customHeight="1">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row>
  </sheetData>
  <mergeCells count="1">
    <mergeCell ref="C1:D1"/>
  </mergeCells>
  <dataValidations count="1">
    <dataValidation type="list" allowBlank="1" sqref="B4:B5 B7:B9 B11:B14 B16:B19 B21 B23:B24 B26 B28:B29 B31:B33 B35:B36 B38 B40 B42" xr:uid="{00000000-0002-0000-0300-000000000000}">
      <formula1>"1 [Good to Go],2 [Minor Issue],3 [Major Issue],4 [Not Checked]"</formula1>
    </dataValidation>
  </dataValidation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V60"/>
  <sheetViews>
    <sheetView workbookViewId="0">
      <pane ySplit="2" topLeftCell="A3" activePane="bottomLeft" state="frozen"/>
      <selection pane="bottomLeft" activeCell="B4" sqref="B4"/>
    </sheetView>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83" t="e">
        <f>#REF!</f>
        <v>#REF!</v>
      </c>
      <c r="B1" s="84" t="s">
        <v>27</v>
      </c>
      <c r="C1" s="310" t="s">
        <v>244</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YELLOW</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YELLOW</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79.2">
      <c r="A4" s="99" t="s">
        <v>99</v>
      </c>
      <c r="B4" s="100" t="s">
        <v>166</v>
      </c>
      <c r="C4" s="285" t="s">
        <v>327</v>
      </c>
      <c r="D4" s="190">
        <v>5</v>
      </c>
      <c r="E4" s="284"/>
      <c r="F4" s="103">
        <v>2</v>
      </c>
      <c r="G4" s="91"/>
      <c r="H4" s="91"/>
      <c r="I4" s="91"/>
      <c r="J4" s="91"/>
      <c r="K4" s="91"/>
      <c r="L4" s="91"/>
      <c r="M4" s="91"/>
      <c r="N4" s="91"/>
      <c r="O4" s="91"/>
      <c r="P4" s="91"/>
      <c r="Q4" s="91"/>
      <c r="R4" s="91"/>
      <c r="S4" s="91"/>
      <c r="T4" s="91"/>
      <c r="U4" s="91"/>
      <c r="V4" s="91"/>
    </row>
    <row r="5" spans="1:22" ht="27.6">
      <c r="A5" s="99" t="s">
        <v>102</v>
      </c>
      <c r="B5" s="100" t="s">
        <v>100</v>
      </c>
      <c r="C5" s="120" t="s">
        <v>121</v>
      </c>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285" t="s">
        <v>328</v>
      </c>
      <c r="D11" s="190">
        <v>6</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290</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20" t="s">
        <v>290</v>
      </c>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26.4">
      <c r="A28" s="99" t="s">
        <v>128</v>
      </c>
      <c r="B28" s="100" t="s">
        <v>166</v>
      </c>
      <c r="C28" s="285" t="s">
        <v>329</v>
      </c>
      <c r="D28" s="287" t="s">
        <v>330</v>
      </c>
      <c r="E28" s="284"/>
      <c r="F28" s="119">
        <v>2</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248</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331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100"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700-000000000000}">
      <formula1>"1 [Good to Go],2 [Minor Issue],3 [Major Issue],4 [Not Checked]"</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83" t="e">
        <f>#REF!</f>
        <v>#REF!</v>
      </c>
      <c r="B1" s="84" t="s">
        <v>27</v>
      </c>
      <c r="C1" s="310" t="s">
        <v>332</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NC</v>
      </c>
      <c r="T3" s="97" t="str">
        <f>IF(F42=1,"GREEN",IF(F24=2,"YELLOW",IF(F42=3,"RED","NC")))</f>
        <v>GREEN</v>
      </c>
      <c r="U3" s="97" t="str">
        <f>IF(V3=4, "NC",IF(V3=3,"RED",IF(V3=2,"YELLOW","GREEN")))</f>
        <v>NC</v>
      </c>
      <c r="V3" s="97">
        <f>MAX(F4:F42)</f>
        <v>4</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333</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81</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94" t="s">
        <v>169</v>
      </c>
      <c r="C40" s="285" t="s">
        <v>334</v>
      </c>
      <c r="D40" s="286"/>
      <c r="E40" s="284"/>
      <c r="F40" s="119">
        <v>4</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800-000000000000}">
      <formula1>"1 [Good to Go],2 [Minor Issue],3 [Major Issue],4 [Not Checked]"</formula1>
    </dataValidation>
  </dataValidations>
  <printOptions horizontalCentered="1" gridLines="1"/>
  <pageMargins left="0.7" right="0.7" top="0.75" bottom="0.75" header="0" footer="0"/>
  <pageSetup pageOrder="overThenDown" orientation="portrait" cellComments="atEnd"/>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77" t="e">
        <f>#REF!</f>
        <v>#REF!</v>
      </c>
      <c r="B1" s="84" t="s">
        <v>150</v>
      </c>
      <c r="C1" s="310" t="s">
        <v>335</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323</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323</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289"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121</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81</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323</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100"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100"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900-000000000000}">
      <formula1>"1 [Good to Go],2 [Minor Issue],3 [Major Issue],4 [Not Checked]"</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pageSetUpPr fitToPage="1"/>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83" t="e">
        <f>#REF!</f>
        <v>#REF!</v>
      </c>
      <c r="B1" s="84" t="s">
        <v>27</v>
      </c>
      <c r="C1" s="310" t="s">
        <v>336</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YELLOW</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NC</v>
      </c>
      <c r="T3" s="97" t="str">
        <f>IF(F42=1,"GREEN",IF(F24=2,"YELLOW",IF(F42=3,"RED","NC")))</f>
        <v>GREEN</v>
      </c>
      <c r="U3" s="97" t="str">
        <f>IF(V3=4, "NC",IF(V3=3,"RED",IF(V3=2,"YELLOW","GREEN")))</f>
        <v>NC</v>
      </c>
      <c r="V3" s="97">
        <f>MAX(F4:F42)</f>
        <v>4</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81</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18"/>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81</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166</v>
      </c>
      <c r="C16" s="120"/>
      <c r="D16" s="192"/>
      <c r="E16" s="284"/>
      <c r="F16" s="103">
        <v>2</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18"/>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337</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4.4">
      <c r="A28" s="99" t="s">
        <v>128</v>
      </c>
      <c r="B28" s="100" t="s">
        <v>100</v>
      </c>
      <c r="C28" s="118"/>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338</v>
      </c>
      <c r="D35" s="297" t="s">
        <v>339</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340</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94" t="s">
        <v>169</v>
      </c>
      <c r="C40" s="285" t="s">
        <v>341</v>
      </c>
      <c r="D40" s="286"/>
      <c r="E40" s="284"/>
      <c r="F40" s="119">
        <v>4</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100"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A00-000000000000}">
      <formula1>"1 [Good to Go],2 [Minor Issue],3 [Major Issue],4 [Not Checked]"</formula1>
    </dataValidation>
  </dataValidations>
  <printOptions horizontalCentered="1" gridLines="1"/>
  <pageMargins left="0.7" right="0.7" top="0.75" bottom="0.75" header="0" footer="0"/>
  <pageSetup fitToHeight="0" pageOrder="overThenDown" orientation="landscape" cellComments="atEnd"/>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V6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83" t="e">
        <f>#REF!</f>
        <v>#REF!</v>
      </c>
      <c r="B1" s="84" t="s">
        <v>27</v>
      </c>
      <c r="C1" s="310" t="s">
        <v>342</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20" t="s">
        <v>81</v>
      </c>
      <c r="D4" s="190"/>
      <c r="E4" s="284"/>
      <c r="F4" s="103">
        <v>1</v>
      </c>
      <c r="G4" s="91"/>
      <c r="H4" s="91"/>
      <c r="I4" s="91"/>
      <c r="J4" s="91"/>
      <c r="K4" s="91"/>
      <c r="L4" s="91"/>
      <c r="M4" s="91"/>
      <c r="N4" s="91"/>
      <c r="O4" s="91"/>
      <c r="P4" s="91"/>
      <c r="Q4" s="91"/>
      <c r="R4" s="91"/>
      <c r="S4" s="91"/>
      <c r="T4" s="91"/>
      <c r="U4" s="91"/>
      <c r="V4" s="91"/>
    </row>
    <row r="5" spans="1:22" ht="27.6">
      <c r="A5" s="99" t="s">
        <v>102</v>
      </c>
      <c r="B5" s="100" t="s">
        <v>100</v>
      </c>
      <c r="C5" s="120" t="s">
        <v>290</v>
      </c>
      <c r="D5" s="191" t="s">
        <v>81</v>
      </c>
      <c r="E5" s="284"/>
      <c r="F5" s="103">
        <v>1</v>
      </c>
      <c r="G5" s="91"/>
      <c r="H5" s="91"/>
      <c r="I5" s="91"/>
      <c r="J5" s="91"/>
      <c r="K5" s="91"/>
      <c r="L5" s="91"/>
      <c r="M5" s="91"/>
      <c r="N5" s="91"/>
      <c r="O5" s="105"/>
      <c r="P5" s="91"/>
      <c r="Q5" s="91"/>
      <c r="R5" s="91"/>
      <c r="S5" s="91"/>
      <c r="T5" s="91"/>
      <c r="U5" s="91"/>
      <c r="V5" s="91"/>
    </row>
    <row r="6" spans="1:22" ht="14.4">
      <c r="A6" s="92" t="s">
        <v>104</v>
      </c>
      <c r="B6" s="106"/>
      <c r="C6" s="95"/>
      <c r="D6" s="203"/>
      <c r="E6" s="284"/>
      <c r="F6" s="108"/>
      <c r="G6" s="91"/>
      <c r="H6" s="91"/>
      <c r="I6" s="91"/>
      <c r="J6" s="91"/>
      <c r="K6" s="91"/>
      <c r="L6" s="91"/>
      <c r="M6" s="91"/>
      <c r="N6" s="91"/>
      <c r="O6" s="91"/>
      <c r="P6" s="91"/>
      <c r="Q6" s="91"/>
      <c r="R6" s="91"/>
      <c r="S6" s="91"/>
      <c r="T6" s="91"/>
      <c r="U6" s="91"/>
      <c r="V6" s="91"/>
    </row>
    <row r="7" spans="1:22" ht="69">
      <c r="A7" s="109" t="s">
        <v>105</v>
      </c>
      <c r="B7" s="100" t="s">
        <v>100</v>
      </c>
      <c r="C7" s="118"/>
      <c r="D7" s="190" t="s">
        <v>81</v>
      </c>
      <c r="E7" s="284"/>
      <c r="F7" s="103">
        <v>1</v>
      </c>
      <c r="G7" s="91"/>
      <c r="H7" s="91"/>
      <c r="I7" s="91"/>
      <c r="J7" s="91"/>
      <c r="K7" s="91"/>
      <c r="L7" s="91"/>
      <c r="M7" s="91"/>
      <c r="N7" s="91"/>
      <c r="O7" s="91"/>
      <c r="P7" s="91"/>
      <c r="Q7" s="91"/>
      <c r="R7" s="91"/>
      <c r="S7" s="91"/>
      <c r="T7" s="91"/>
      <c r="U7" s="91"/>
      <c r="V7" s="91"/>
    </row>
    <row r="8" spans="1:22" ht="55.2">
      <c r="A8" s="109" t="s">
        <v>106</v>
      </c>
      <c r="B8" s="100" t="s">
        <v>100</v>
      </c>
      <c r="C8" s="118"/>
      <c r="D8" s="192" t="s">
        <v>81</v>
      </c>
      <c r="E8" s="284" t="s">
        <v>81</v>
      </c>
      <c r="F8" s="103">
        <v>1</v>
      </c>
      <c r="G8" s="91"/>
      <c r="H8" s="91"/>
      <c r="I8" s="91"/>
      <c r="J8" s="91"/>
      <c r="K8" s="91"/>
      <c r="L8" s="91"/>
      <c r="M8" s="91"/>
      <c r="N8" s="91"/>
      <c r="O8" s="91"/>
      <c r="P8" s="91"/>
      <c r="Q8" s="91"/>
      <c r="R8" s="91"/>
      <c r="S8" s="91"/>
      <c r="T8" s="91"/>
      <c r="U8" s="91"/>
      <c r="V8" s="91"/>
    </row>
    <row r="9" spans="1:22" ht="27.6">
      <c r="A9" s="99" t="s">
        <v>107</v>
      </c>
      <c r="B9" s="100" t="s">
        <v>100</v>
      </c>
      <c r="C9" s="118"/>
      <c r="D9" s="192" t="s">
        <v>81</v>
      </c>
      <c r="E9" s="284"/>
      <c r="F9" s="103">
        <v>1</v>
      </c>
      <c r="G9" s="91"/>
      <c r="H9" s="91"/>
      <c r="I9" s="113"/>
      <c r="J9" s="91"/>
      <c r="K9" s="91"/>
      <c r="L9" s="91"/>
      <c r="M9" s="91"/>
      <c r="N9" s="91"/>
      <c r="O9" s="91"/>
      <c r="P9" s="91"/>
      <c r="Q9" s="91"/>
      <c r="R9" s="91"/>
      <c r="S9" s="91"/>
      <c r="T9" s="91"/>
      <c r="U9" s="91"/>
      <c r="V9" s="91"/>
    </row>
    <row r="10" spans="1:22" ht="14.4">
      <c r="A10" s="92" t="s">
        <v>108</v>
      </c>
      <c r="B10" s="106"/>
      <c r="C10" s="95"/>
      <c r="D10" s="203"/>
      <c r="E10" s="284"/>
      <c r="F10" s="108"/>
      <c r="G10" s="91"/>
      <c r="H10" s="91"/>
      <c r="I10" s="91"/>
      <c r="J10" s="91"/>
      <c r="K10" s="91"/>
      <c r="L10" s="91"/>
      <c r="M10" s="91"/>
      <c r="N10" s="91"/>
      <c r="O10" s="91"/>
      <c r="P10" s="91"/>
      <c r="Q10" s="91"/>
      <c r="R10" s="91"/>
      <c r="S10" s="91"/>
      <c r="T10" s="91"/>
      <c r="U10" s="91"/>
      <c r="V10" s="91"/>
    </row>
    <row r="11" spans="1:22" ht="41.4">
      <c r="A11" s="99" t="s">
        <v>109</v>
      </c>
      <c r="B11" s="100" t="s">
        <v>100</v>
      </c>
      <c r="C11" s="118"/>
      <c r="D11" s="192" t="s">
        <v>81</v>
      </c>
      <c r="E11" s="284"/>
      <c r="F11" s="103">
        <v>1</v>
      </c>
      <c r="G11" s="91"/>
      <c r="H11" s="91"/>
      <c r="I11" s="91"/>
      <c r="J11" s="91"/>
      <c r="K11" s="91"/>
      <c r="L11" s="91"/>
      <c r="M11" s="91"/>
      <c r="N11" s="114"/>
      <c r="O11" s="91"/>
      <c r="P11" s="91"/>
      <c r="Q11" s="91"/>
      <c r="R11" s="91"/>
      <c r="S11" s="91"/>
      <c r="T11" s="91"/>
      <c r="U11" s="91"/>
      <c r="V11" s="91"/>
    </row>
    <row r="12" spans="1:22" ht="41.4">
      <c r="A12" s="99" t="s">
        <v>110</v>
      </c>
      <c r="B12" s="100" t="s">
        <v>100</v>
      </c>
      <c r="C12" s="120" t="s">
        <v>290</v>
      </c>
      <c r="D12" s="192" t="s">
        <v>81</v>
      </c>
      <c r="E12" s="284"/>
      <c r="F12" s="103">
        <v>1</v>
      </c>
      <c r="G12" s="91"/>
      <c r="H12" s="91"/>
      <c r="I12" s="91"/>
      <c r="J12" s="91"/>
      <c r="K12" s="91"/>
      <c r="L12" s="91"/>
      <c r="M12" s="91"/>
      <c r="N12" s="114"/>
      <c r="O12" s="91"/>
      <c r="P12" s="91"/>
      <c r="Q12" s="91"/>
      <c r="R12" s="91"/>
      <c r="S12" s="91"/>
      <c r="T12" s="91"/>
      <c r="U12" s="91"/>
      <c r="V12" s="91"/>
    </row>
    <row r="13" spans="1:22" ht="27.6">
      <c r="A13" s="99" t="s">
        <v>112</v>
      </c>
      <c r="B13" s="100" t="s">
        <v>100</v>
      </c>
      <c r="C13" s="120" t="s">
        <v>290</v>
      </c>
      <c r="D13" s="192" t="s">
        <v>81</v>
      </c>
      <c r="E13" s="284"/>
      <c r="F13" s="103">
        <v>1</v>
      </c>
      <c r="G13" s="91"/>
      <c r="H13" s="91"/>
      <c r="I13" s="91"/>
      <c r="J13" s="91"/>
      <c r="K13" s="91"/>
      <c r="L13" s="91"/>
      <c r="M13" s="91"/>
      <c r="N13" s="114"/>
      <c r="O13" s="91"/>
      <c r="P13" s="91"/>
      <c r="Q13" s="91"/>
      <c r="R13" s="91"/>
      <c r="S13" s="91"/>
      <c r="T13" s="91"/>
      <c r="U13" s="91"/>
      <c r="V13" s="91"/>
    </row>
    <row r="14" spans="1:22" ht="27.6">
      <c r="A14" s="99" t="s">
        <v>113</v>
      </c>
      <c r="B14" s="100" t="s">
        <v>100</v>
      </c>
      <c r="C14" s="120" t="s">
        <v>290</v>
      </c>
      <c r="D14" s="192" t="s">
        <v>81</v>
      </c>
      <c r="E14" s="284"/>
      <c r="F14" s="103">
        <v>1</v>
      </c>
      <c r="G14" s="91"/>
      <c r="H14" s="91"/>
      <c r="I14" s="91" t="s">
        <v>81</v>
      </c>
      <c r="J14" s="91"/>
      <c r="K14" s="91"/>
      <c r="L14" s="91"/>
      <c r="M14" s="91"/>
      <c r="N14" s="114"/>
      <c r="O14" s="91"/>
      <c r="P14" s="91"/>
      <c r="Q14" s="91"/>
      <c r="R14" s="91"/>
      <c r="S14" s="91"/>
      <c r="T14" s="91"/>
      <c r="U14" s="91"/>
      <c r="V14" s="91"/>
    </row>
    <row r="15" spans="1:22" ht="14.4">
      <c r="A15" s="92" t="s">
        <v>114</v>
      </c>
      <c r="B15" s="106"/>
      <c r="C15" s="95"/>
      <c r="D15" s="194" t="s">
        <v>81</v>
      </c>
      <c r="E15" s="284"/>
      <c r="F15" s="116" t="s">
        <v>81</v>
      </c>
      <c r="G15" s="91"/>
      <c r="H15" s="91"/>
      <c r="I15" s="91"/>
      <c r="J15" s="91"/>
      <c r="K15" s="91"/>
      <c r="L15" s="91"/>
      <c r="M15" s="91"/>
      <c r="N15" s="91"/>
      <c r="O15" s="91"/>
      <c r="P15" s="91"/>
      <c r="Q15" s="91"/>
      <c r="R15" s="91"/>
      <c r="S15" s="91"/>
      <c r="T15" s="91"/>
      <c r="U15" s="91"/>
      <c r="V15" s="91"/>
    </row>
    <row r="16" spans="1:22" ht="27.6">
      <c r="A16" s="99" t="s">
        <v>115</v>
      </c>
      <c r="B16" s="100" t="s">
        <v>100</v>
      </c>
      <c r="C16" s="118"/>
      <c r="D16" s="192"/>
      <c r="E16" s="284"/>
      <c r="F16" s="103">
        <v>1</v>
      </c>
      <c r="G16" s="91"/>
      <c r="H16" s="91"/>
      <c r="I16" s="91"/>
      <c r="J16" s="91"/>
      <c r="K16" s="91"/>
      <c r="L16" s="91"/>
      <c r="M16" s="91"/>
      <c r="N16" s="91"/>
      <c r="O16" s="91"/>
      <c r="P16" s="91"/>
      <c r="Q16" s="91"/>
      <c r="R16" s="91"/>
      <c r="S16" s="91"/>
      <c r="T16" s="91"/>
      <c r="U16" s="91"/>
      <c r="V16" s="91"/>
    </row>
    <row r="17" spans="1:22" ht="41.4">
      <c r="A17" s="99" t="s">
        <v>116</v>
      </c>
      <c r="B17" s="100" t="s">
        <v>100</v>
      </c>
      <c r="C17" s="118"/>
      <c r="D17" s="192"/>
      <c r="E17" s="284"/>
      <c r="F17" s="103">
        <v>1</v>
      </c>
      <c r="G17" s="91"/>
      <c r="H17" s="91"/>
      <c r="I17" s="91"/>
      <c r="J17" s="91"/>
      <c r="K17" s="91"/>
      <c r="L17" s="91"/>
      <c r="M17" s="91"/>
      <c r="N17" s="91"/>
      <c r="O17" s="91"/>
      <c r="P17" s="91"/>
      <c r="Q17" s="91"/>
      <c r="R17" s="91"/>
      <c r="S17" s="91"/>
      <c r="T17" s="91"/>
      <c r="U17" s="91"/>
      <c r="V17" s="91"/>
    </row>
    <row r="18" spans="1:22" ht="14.4">
      <c r="A18" s="92" t="s">
        <v>117</v>
      </c>
      <c r="B18" s="117"/>
      <c r="C18" s="95"/>
      <c r="D18" s="203"/>
      <c r="E18" s="284"/>
      <c r="F18" s="108"/>
      <c r="G18" s="91"/>
      <c r="H18" s="91"/>
      <c r="I18" s="91"/>
      <c r="J18" s="91"/>
      <c r="K18" s="91"/>
      <c r="L18" s="91"/>
      <c r="M18" s="91"/>
      <c r="N18" s="91"/>
      <c r="O18" s="91"/>
      <c r="P18" s="91"/>
      <c r="Q18" s="91"/>
      <c r="R18" s="91"/>
      <c r="S18" s="91"/>
      <c r="T18" s="91"/>
      <c r="U18" s="91"/>
      <c r="V18" s="91"/>
    </row>
    <row r="19" spans="1:22" ht="41.4">
      <c r="A19" s="99" t="s">
        <v>118</v>
      </c>
      <c r="B19" s="100" t="s">
        <v>100</v>
      </c>
      <c r="C19" s="148" t="s">
        <v>185</v>
      </c>
      <c r="D19" s="286"/>
      <c r="E19" s="284"/>
      <c r="F19" s="119">
        <v>1</v>
      </c>
      <c r="G19" s="91"/>
      <c r="H19" s="91"/>
      <c r="I19" s="91"/>
      <c r="J19" s="91"/>
      <c r="K19" s="91"/>
      <c r="L19" s="91"/>
      <c r="M19" s="91"/>
      <c r="N19" s="91"/>
      <c r="O19" s="91"/>
      <c r="P19" s="91"/>
      <c r="Q19" s="91"/>
      <c r="R19" s="91"/>
      <c r="S19" s="91"/>
      <c r="T19" s="91"/>
      <c r="U19" s="91"/>
      <c r="V19" s="91"/>
    </row>
    <row r="20" spans="1:22" ht="14.4">
      <c r="A20" s="92" t="s">
        <v>119</v>
      </c>
      <c r="B20" s="106"/>
      <c r="C20" s="95"/>
      <c r="D20" s="203"/>
      <c r="E20" s="284"/>
      <c r="F20" s="108"/>
      <c r="G20" s="91"/>
      <c r="H20" s="91"/>
      <c r="I20" s="91"/>
      <c r="J20" s="91"/>
      <c r="K20" s="91"/>
      <c r="L20" s="91"/>
      <c r="M20" s="91"/>
      <c r="N20" s="91"/>
      <c r="O20" s="91"/>
      <c r="P20" s="91"/>
      <c r="Q20" s="91"/>
      <c r="R20" s="91"/>
      <c r="S20" s="91"/>
      <c r="T20" s="91"/>
      <c r="U20" s="91"/>
      <c r="V20" s="91"/>
    </row>
    <row r="21" spans="1:22" ht="41.4">
      <c r="A21" s="99" t="s">
        <v>120</v>
      </c>
      <c r="B21" s="100" t="s">
        <v>100</v>
      </c>
      <c r="C21" s="120" t="s">
        <v>290</v>
      </c>
      <c r="D21" s="286"/>
      <c r="E21" s="284"/>
      <c r="F21" s="119">
        <v>1</v>
      </c>
      <c r="G21" s="91"/>
      <c r="H21" s="91"/>
      <c r="I21" s="91"/>
      <c r="J21" s="91"/>
      <c r="K21" s="91"/>
      <c r="L21" s="91"/>
      <c r="M21" s="91"/>
      <c r="N21" s="91"/>
      <c r="O21" s="91"/>
      <c r="P21" s="91"/>
      <c r="Q21" s="91"/>
      <c r="R21" s="91"/>
      <c r="S21" s="91"/>
      <c r="T21" s="91"/>
      <c r="U21" s="91"/>
      <c r="V21" s="91"/>
    </row>
    <row r="22" spans="1:22" ht="14.4">
      <c r="A22" s="92" t="s">
        <v>122</v>
      </c>
      <c r="B22" s="106"/>
      <c r="C22" s="95"/>
      <c r="D22" s="203"/>
      <c r="E22" s="284"/>
      <c r="F22" s="108"/>
      <c r="G22" s="91"/>
      <c r="H22" s="91"/>
      <c r="I22" s="91"/>
      <c r="J22" s="91"/>
      <c r="K22" s="91"/>
      <c r="L22" s="91"/>
      <c r="M22" s="91"/>
      <c r="N22" s="91"/>
      <c r="O22" s="91"/>
      <c r="P22" s="91"/>
      <c r="Q22" s="91"/>
      <c r="R22" s="91"/>
      <c r="S22" s="91"/>
      <c r="T22" s="91"/>
      <c r="U22" s="91"/>
      <c r="V22" s="91"/>
    </row>
    <row r="23" spans="1:22" ht="27.6">
      <c r="A23" s="99" t="s">
        <v>123</v>
      </c>
      <c r="B23" s="100" t="s">
        <v>100</v>
      </c>
      <c r="C23" s="118"/>
      <c r="D23" s="286"/>
      <c r="E23" s="284"/>
      <c r="F23" s="119">
        <v>1</v>
      </c>
      <c r="G23" s="91"/>
      <c r="H23" s="91"/>
      <c r="I23" s="91"/>
      <c r="J23" s="91"/>
      <c r="K23" s="91"/>
      <c r="L23" s="91"/>
      <c r="M23" s="91"/>
      <c r="N23" s="91"/>
      <c r="O23" s="91"/>
      <c r="P23" s="91"/>
      <c r="Q23" s="91"/>
      <c r="R23" s="91"/>
      <c r="S23" s="91"/>
      <c r="T23" s="91"/>
      <c r="U23" s="91"/>
      <c r="V23" s="91"/>
    </row>
    <row r="24" spans="1:22" ht="14.4">
      <c r="A24" s="99" t="s">
        <v>124</v>
      </c>
      <c r="B24" s="100" t="s">
        <v>100</v>
      </c>
      <c r="C24" s="118"/>
      <c r="D24" s="286"/>
      <c r="E24" s="284"/>
      <c r="F24" s="119">
        <v>1</v>
      </c>
      <c r="G24" s="91"/>
      <c r="H24" s="91"/>
      <c r="I24" s="91"/>
      <c r="J24" s="91"/>
      <c r="K24" s="91"/>
      <c r="L24" s="91"/>
      <c r="M24" s="91"/>
      <c r="N24" s="91"/>
      <c r="O24" s="91"/>
      <c r="P24" s="91"/>
      <c r="Q24" s="91"/>
      <c r="R24" s="91"/>
      <c r="S24" s="91"/>
      <c r="T24" s="91"/>
      <c r="U24" s="91"/>
      <c r="V24" s="91"/>
    </row>
    <row r="25" spans="1:22" ht="14.4">
      <c r="A25" s="92" t="s">
        <v>125</v>
      </c>
      <c r="B25" s="106"/>
      <c r="C25" s="95"/>
      <c r="D25" s="203"/>
      <c r="E25" s="284"/>
      <c r="F25" s="108"/>
      <c r="G25" s="91"/>
      <c r="H25" s="91"/>
      <c r="I25" s="87"/>
      <c r="J25" s="91"/>
      <c r="K25" s="91"/>
      <c r="L25" s="91"/>
      <c r="M25" s="91"/>
      <c r="N25" s="91"/>
      <c r="O25" s="91"/>
      <c r="P25" s="91"/>
      <c r="Q25" s="91"/>
      <c r="R25" s="91"/>
      <c r="S25" s="91"/>
      <c r="T25" s="91"/>
      <c r="U25" s="91"/>
      <c r="V25" s="91"/>
    </row>
    <row r="26" spans="1:22" ht="41.4">
      <c r="A26" s="99" t="s">
        <v>126</v>
      </c>
      <c r="B26" s="100" t="s">
        <v>100</v>
      </c>
      <c r="C26" s="118"/>
      <c r="D26" s="286"/>
      <c r="E26" s="284"/>
      <c r="F26" s="119">
        <v>1</v>
      </c>
      <c r="G26" s="91"/>
      <c r="H26" s="91"/>
      <c r="I26" s="91"/>
      <c r="J26" s="91"/>
      <c r="K26" s="91"/>
      <c r="L26" s="91"/>
      <c r="M26" s="91"/>
      <c r="N26" s="91"/>
      <c r="O26" s="91"/>
      <c r="P26" s="91"/>
      <c r="Q26" s="91"/>
      <c r="R26" s="91"/>
      <c r="S26" s="91"/>
      <c r="T26" s="91"/>
      <c r="U26" s="91"/>
      <c r="V26" s="91"/>
    </row>
    <row r="27" spans="1:22" ht="14.4">
      <c r="A27" s="92" t="s">
        <v>127</v>
      </c>
      <c r="B27" s="106"/>
      <c r="C27" s="95"/>
      <c r="D27" s="203"/>
      <c r="E27" s="284"/>
      <c r="F27" s="108"/>
      <c r="G27" s="91"/>
      <c r="H27" s="91"/>
      <c r="I27" s="91"/>
      <c r="J27" s="91"/>
      <c r="K27" s="91"/>
      <c r="L27" s="91"/>
      <c r="M27" s="91"/>
      <c r="N27" s="91"/>
      <c r="O27" s="91"/>
      <c r="P27" s="91"/>
      <c r="Q27" s="91"/>
      <c r="R27" s="91"/>
      <c r="S27" s="91"/>
      <c r="T27" s="91"/>
      <c r="U27" s="91"/>
      <c r="V27" s="91"/>
    </row>
    <row r="28" spans="1:22" ht="105.6">
      <c r="A28" s="99" t="s">
        <v>128</v>
      </c>
      <c r="B28" s="100" t="s">
        <v>100</v>
      </c>
      <c r="C28" s="285" t="s">
        <v>343</v>
      </c>
      <c r="D28" s="287"/>
      <c r="E28" s="284"/>
      <c r="F28" s="119">
        <v>1</v>
      </c>
      <c r="G28" s="91"/>
      <c r="H28" s="91"/>
      <c r="I28" s="91"/>
      <c r="J28" s="91"/>
      <c r="K28" s="91"/>
      <c r="L28" s="91"/>
      <c r="M28" s="91"/>
      <c r="N28" s="91"/>
      <c r="O28" s="91"/>
      <c r="P28" s="91"/>
      <c r="Q28" s="91"/>
      <c r="R28" s="91"/>
      <c r="S28" s="91"/>
      <c r="T28" s="91"/>
      <c r="U28" s="91"/>
      <c r="V28" s="91"/>
    </row>
    <row r="29" spans="1:22" ht="27.6">
      <c r="A29" s="99" t="s">
        <v>129</v>
      </c>
      <c r="B29" s="121" t="s">
        <v>100</v>
      </c>
      <c r="C29" s="120" t="s">
        <v>81</v>
      </c>
      <c r="D29" s="287" t="s">
        <v>81</v>
      </c>
      <c r="E29" s="284"/>
      <c r="F29" s="119">
        <v>1</v>
      </c>
      <c r="G29" s="91"/>
      <c r="H29" s="91"/>
      <c r="I29" s="91"/>
      <c r="J29" s="91"/>
      <c r="K29" s="91"/>
      <c r="L29" s="91"/>
      <c r="M29" s="91"/>
      <c r="N29" s="91"/>
      <c r="O29" s="91"/>
      <c r="P29" s="91"/>
      <c r="Q29" s="91"/>
      <c r="R29" s="91"/>
      <c r="S29" s="91"/>
      <c r="T29" s="91"/>
      <c r="U29" s="91"/>
      <c r="V29" s="91"/>
    </row>
    <row r="30" spans="1:22" ht="14.4">
      <c r="A30" s="122" t="s">
        <v>132</v>
      </c>
      <c r="B30" s="106"/>
      <c r="C30" s="95"/>
      <c r="D30" s="203"/>
      <c r="E30" s="284"/>
      <c r="F30" s="108"/>
      <c r="G30" s="91"/>
      <c r="H30" s="91"/>
      <c r="I30" s="91"/>
      <c r="J30" s="91"/>
      <c r="K30" s="91"/>
      <c r="L30" s="91"/>
      <c r="M30" s="91"/>
      <c r="N30" s="91"/>
      <c r="O30" s="91"/>
      <c r="P30" s="91"/>
      <c r="Q30" s="91"/>
      <c r="R30" s="91"/>
      <c r="S30" s="91"/>
      <c r="T30" s="91"/>
      <c r="U30" s="91"/>
      <c r="V30" s="91"/>
    </row>
    <row r="31" spans="1:22" ht="41.4">
      <c r="A31" s="123" t="s">
        <v>133</v>
      </c>
      <c r="B31" s="100" t="s">
        <v>100</v>
      </c>
      <c r="C31" s="118"/>
      <c r="D31" s="286"/>
      <c r="E31" s="284"/>
      <c r="F31" s="119">
        <v>1</v>
      </c>
      <c r="G31" s="91"/>
      <c r="H31" s="91"/>
      <c r="I31" s="91"/>
      <c r="J31" s="91"/>
      <c r="K31" s="91"/>
      <c r="L31" s="91"/>
      <c r="M31" s="91"/>
      <c r="N31" s="91"/>
      <c r="O31" s="91"/>
      <c r="P31" s="91"/>
      <c r="Q31" s="91"/>
      <c r="R31" s="91"/>
      <c r="S31" s="91"/>
      <c r="T31" s="91"/>
      <c r="U31" s="91"/>
      <c r="V31" s="91"/>
    </row>
    <row r="32" spans="1:22" ht="14.4">
      <c r="A32" s="124" t="s">
        <v>134</v>
      </c>
      <c r="B32" s="100" t="s">
        <v>100</v>
      </c>
      <c r="C32" s="285" t="s">
        <v>81</v>
      </c>
      <c r="D32" s="286"/>
      <c r="E32" s="284"/>
      <c r="F32" s="119">
        <v>1</v>
      </c>
      <c r="G32" s="91"/>
      <c r="H32" s="91"/>
      <c r="I32" s="91"/>
      <c r="J32" s="91"/>
      <c r="K32" s="91"/>
      <c r="L32" s="91"/>
      <c r="M32" s="91"/>
      <c r="N32" s="91"/>
      <c r="O32" s="91"/>
      <c r="P32" s="91"/>
      <c r="Q32" s="91"/>
      <c r="R32" s="91"/>
      <c r="S32" s="91"/>
      <c r="T32" s="91"/>
      <c r="U32" s="91"/>
      <c r="V32" s="91"/>
    </row>
    <row r="33" spans="1:22" ht="27.6">
      <c r="A33" s="125" t="s">
        <v>136</v>
      </c>
      <c r="B33" s="100" t="s">
        <v>100</v>
      </c>
      <c r="C33" s="118"/>
      <c r="D33" s="286"/>
      <c r="E33" s="284"/>
      <c r="F33" s="119">
        <v>1</v>
      </c>
      <c r="G33" s="91"/>
      <c r="H33" s="91"/>
      <c r="I33" s="91"/>
      <c r="J33" s="91"/>
      <c r="K33" s="91"/>
      <c r="L33" s="91"/>
      <c r="M33" s="91"/>
      <c r="N33" s="91"/>
      <c r="O33" s="91"/>
      <c r="P33" s="91"/>
      <c r="Q33" s="91"/>
      <c r="R33" s="91"/>
      <c r="S33" s="91"/>
      <c r="T33" s="91"/>
      <c r="U33" s="91"/>
      <c r="V33" s="91"/>
    </row>
    <row r="34" spans="1:22" ht="14.4">
      <c r="A34" s="122" t="s">
        <v>137</v>
      </c>
      <c r="B34" s="106"/>
      <c r="C34" s="95"/>
      <c r="D34" s="203"/>
      <c r="E34" s="284"/>
      <c r="F34" s="108"/>
      <c r="G34" s="91"/>
      <c r="H34" s="91"/>
      <c r="I34" s="91"/>
      <c r="J34" s="91"/>
      <c r="K34" s="91"/>
      <c r="L34" s="91"/>
      <c r="M34" s="91"/>
      <c r="N34" s="91"/>
      <c r="O34" s="91"/>
      <c r="P34" s="91"/>
      <c r="Q34" s="91"/>
      <c r="R34" s="91"/>
      <c r="S34" s="91"/>
      <c r="T34" s="91"/>
      <c r="U34" s="91"/>
      <c r="V34" s="91"/>
    </row>
    <row r="35" spans="1:22" ht="55.2">
      <c r="A35" s="109" t="s">
        <v>138</v>
      </c>
      <c r="B35" s="100" t="s">
        <v>100</v>
      </c>
      <c r="C35" s="285" t="s">
        <v>321</v>
      </c>
      <c r="D35" s="287" t="s">
        <v>81</v>
      </c>
      <c r="E35" s="284"/>
      <c r="F35" s="119">
        <v>1</v>
      </c>
      <c r="G35" s="91"/>
      <c r="H35" s="91"/>
      <c r="I35" s="91"/>
      <c r="J35" s="91"/>
      <c r="K35" s="91"/>
      <c r="L35" s="91"/>
      <c r="M35" s="91"/>
      <c r="N35" s="91"/>
      <c r="O35" s="91"/>
      <c r="P35" s="91"/>
      <c r="Q35" s="91"/>
      <c r="R35" s="91"/>
      <c r="S35" s="91"/>
      <c r="T35" s="91"/>
      <c r="U35" s="91"/>
      <c r="V35" s="91"/>
    </row>
    <row r="36" spans="1:22" ht="27.6">
      <c r="A36" s="126" t="s">
        <v>141</v>
      </c>
      <c r="B36" s="100" t="s">
        <v>100</v>
      </c>
      <c r="C36" s="120" t="s">
        <v>81</v>
      </c>
      <c r="D36" s="286"/>
      <c r="E36" s="284"/>
      <c r="F36" s="119">
        <v>1</v>
      </c>
      <c r="G36" s="91"/>
      <c r="H36" s="91"/>
      <c r="I36" s="91"/>
      <c r="J36" s="127"/>
      <c r="K36" s="91"/>
      <c r="L36" s="91"/>
      <c r="M36" s="91"/>
      <c r="N36" s="91"/>
      <c r="O36" s="91"/>
      <c r="P36" s="91"/>
      <c r="Q36" s="91"/>
      <c r="R36" s="91"/>
      <c r="S36" s="91"/>
      <c r="T36" s="91"/>
      <c r="U36" s="91"/>
      <c r="V36" s="91"/>
    </row>
    <row r="37" spans="1:22" ht="14.4">
      <c r="A37" s="122" t="s">
        <v>143</v>
      </c>
      <c r="B37" s="128"/>
      <c r="C37" s="130"/>
      <c r="D37" s="204"/>
      <c r="E37" s="284"/>
      <c r="F37" s="131"/>
      <c r="G37" s="91"/>
      <c r="H37" s="91"/>
      <c r="I37" s="91"/>
      <c r="J37" s="91"/>
      <c r="K37" s="91"/>
      <c r="L37" s="91"/>
      <c r="M37" s="91"/>
      <c r="N37" s="91"/>
      <c r="O37" s="91"/>
      <c r="P37" s="91"/>
      <c r="Q37" s="91"/>
      <c r="R37" s="91"/>
      <c r="S37" s="91"/>
      <c r="T37" s="91"/>
      <c r="U37" s="91"/>
      <c r="V37" s="91"/>
    </row>
    <row r="38" spans="1:22" ht="41.4">
      <c r="A38" s="126" t="s">
        <v>144</v>
      </c>
      <c r="B38" s="100" t="s">
        <v>100</v>
      </c>
      <c r="C38" s="120" t="s">
        <v>290</v>
      </c>
      <c r="D38" s="286"/>
      <c r="E38" s="284"/>
      <c r="F38" s="119">
        <v>1</v>
      </c>
      <c r="G38" s="91"/>
      <c r="H38" s="91"/>
      <c r="I38" s="91"/>
      <c r="J38" s="91"/>
      <c r="K38" s="91"/>
      <c r="L38" s="91"/>
      <c r="M38" s="91"/>
      <c r="N38" s="91"/>
      <c r="O38" s="91"/>
      <c r="P38" s="91"/>
      <c r="Q38" s="91"/>
      <c r="R38" s="91"/>
      <c r="S38" s="91"/>
      <c r="T38" s="91"/>
      <c r="U38" s="91"/>
      <c r="V38" s="91"/>
    </row>
    <row r="39" spans="1:22" ht="14.4">
      <c r="A39" s="122" t="s">
        <v>146</v>
      </c>
      <c r="B39" s="128"/>
      <c r="C39" s="130"/>
      <c r="D39" s="204"/>
      <c r="E39" s="284"/>
      <c r="F39" s="131"/>
      <c r="G39" s="91"/>
      <c r="H39" s="91"/>
      <c r="I39" s="91"/>
      <c r="J39" s="91"/>
      <c r="K39" s="91"/>
      <c r="L39" s="91"/>
      <c r="M39" s="91"/>
      <c r="N39" s="91"/>
      <c r="O39" s="91"/>
      <c r="P39" s="91"/>
      <c r="Q39" s="91"/>
      <c r="R39" s="91"/>
      <c r="S39" s="91"/>
      <c r="T39" s="91"/>
      <c r="U39" s="91"/>
      <c r="V39" s="91"/>
    </row>
    <row r="40" spans="1:22" ht="69">
      <c r="A40" s="126" t="s">
        <v>147</v>
      </c>
      <c r="B40" s="289" t="s">
        <v>100</v>
      </c>
      <c r="C40" s="118"/>
      <c r="D40" s="286"/>
      <c r="E40" s="284"/>
      <c r="F40" s="119">
        <v>1</v>
      </c>
      <c r="G40" s="91"/>
      <c r="H40" s="91"/>
      <c r="I40" s="91"/>
      <c r="J40" s="91"/>
      <c r="K40" s="91"/>
      <c r="L40" s="91"/>
      <c r="M40" s="91"/>
      <c r="N40" s="91"/>
      <c r="O40" s="91"/>
      <c r="P40" s="91"/>
      <c r="Q40" s="91"/>
      <c r="R40" s="91"/>
      <c r="S40" s="91"/>
      <c r="T40" s="91"/>
      <c r="U40" s="91"/>
      <c r="V40" s="91"/>
    </row>
    <row r="41" spans="1:22" ht="14.4">
      <c r="A41" s="132" t="s">
        <v>148</v>
      </c>
      <c r="B41" s="133"/>
      <c r="C41" s="290"/>
      <c r="D41" s="136"/>
      <c r="E41" s="291"/>
      <c r="F41" s="136"/>
      <c r="G41" s="91"/>
      <c r="H41" s="91"/>
      <c r="I41" s="91"/>
      <c r="J41" s="91"/>
      <c r="K41" s="91"/>
      <c r="L41" s="91"/>
      <c r="M41" s="91"/>
      <c r="N41" s="91"/>
      <c r="O41" s="91"/>
      <c r="P41" s="91"/>
      <c r="Q41" s="91"/>
      <c r="R41" s="91"/>
      <c r="S41" s="91"/>
      <c r="T41" s="91"/>
      <c r="U41" s="91"/>
      <c r="V41" s="91"/>
    </row>
    <row r="42" spans="1:22" ht="13.8">
      <c r="A42" s="123" t="s">
        <v>149</v>
      </c>
      <c r="B42" s="289" t="s">
        <v>100</v>
      </c>
      <c r="C42" s="118"/>
      <c r="D42" s="292"/>
      <c r="E42" s="284"/>
      <c r="F42" s="138">
        <v>1</v>
      </c>
    </row>
    <row r="43" spans="1:22" ht="13.8">
      <c r="D43" s="276"/>
      <c r="E43" s="276"/>
      <c r="F43" s="276"/>
    </row>
    <row r="44" spans="1:22" ht="13.8">
      <c r="D44" s="276"/>
      <c r="E44" s="276"/>
      <c r="F44" s="276"/>
    </row>
    <row r="45" spans="1:22" ht="13.8">
      <c r="D45" s="276"/>
      <c r="E45" s="276"/>
      <c r="F45" s="276"/>
    </row>
    <row r="46" spans="1:22" ht="13.8">
      <c r="D46" s="276"/>
      <c r="E46" s="276"/>
      <c r="F46" s="276"/>
    </row>
    <row r="47" spans="1:22" ht="13.8">
      <c r="D47" s="276"/>
      <c r="E47" s="276"/>
      <c r="F47" s="276"/>
    </row>
    <row r="48" spans="1:22"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row r="53" spans="4:6" ht="13.8">
      <c r="D53" s="276"/>
      <c r="E53" s="276"/>
      <c r="F53" s="276"/>
    </row>
    <row r="54" spans="4:6" ht="13.8">
      <c r="D54" s="276"/>
      <c r="E54" s="276"/>
      <c r="F54" s="276"/>
    </row>
    <row r="55" spans="4:6" ht="13.8">
      <c r="D55" s="276"/>
      <c r="E55" s="276"/>
      <c r="F55" s="276"/>
    </row>
    <row r="56" spans="4:6" ht="13.8">
      <c r="D56" s="276"/>
      <c r="E56" s="276"/>
      <c r="F56" s="276"/>
    </row>
    <row r="57" spans="4:6" ht="13.8">
      <c r="D57" s="276"/>
      <c r="E57" s="276"/>
      <c r="F57" s="276"/>
    </row>
    <row r="58" spans="4:6" ht="13.8">
      <c r="D58" s="276"/>
      <c r="E58" s="276"/>
      <c r="F58" s="276"/>
    </row>
    <row r="59" spans="4:6" ht="13.8">
      <c r="D59" s="276"/>
      <c r="E59" s="276"/>
      <c r="F59" s="276"/>
    </row>
    <row r="60" spans="4:6" ht="13.8">
      <c r="D60" s="276"/>
      <c r="E60" s="276"/>
      <c r="F60" s="276"/>
    </row>
  </sheetData>
  <mergeCells count="1">
    <mergeCell ref="C1:D1"/>
  </mergeCells>
  <dataValidations count="1">
    <dataValidation type="list" allowBlank="1" sqref="B4:B5 B7:B9 B11:B14 B16:B19 B21 B23:B24 B26 B28:B29 B31:B33 B35:B36 B38 B40 B42" xr:uid="{00000000-0002-0000-2B00-000000000000}">
      <formula1>"1 [Good to Go],2 [Minor Issue],3 [Major Issue],4 [Not Checked]"</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T5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0" ht="15" customHeight="1">
      <c r="A1" s="283" t="e">
        <f>#REF!</f>
        <v>#REF!</v>
      </c>
      <c r="B1" s="84" t="s">
        <v>27</v>
      </c>
      <c r="C1" s="310" t="s">
        <v>344</v>
      </c>
      <c r="D1" s="311"/>
    </row>
    <row r="2" spans="1:20" ht="28.8">
      <c r="A2" s="85" t="s">
        <v>90</v>
      </c>
      <c r="B2" s="86" t="s">
        <v>91</v>
      </c>
      <c r="C2" s="86" t="s">
        <v>92</v>
      </c>
      <c r="D2" s="85" t="s">
        <v>93</v>
      </c>
      <c r="E2" s="87"/>
      <c r="F2" s="88" t="s">
        <v>94</v>
      </c>
      <c r="G2" s="89" t="s">
        <v>12</v>
      </c>
      <c r="H2" s="89" t="s">
        <v>13</v>
      </c>
      <c r="I2" s="89" t="s">
        <v>15</v>
      </c>
      <c r="J2" s="89" t="s">
        <v>16</v>
      </c>
      <c r="K2" s="89" t="s">
        <v>17</v>
      </c>
      <c r="L2" s="89" t="s">
        <v>18</v>
      </c>
      <c r="M2" s="89" t="s">
        <v>19</v>
      </c>
      <c r="N2" s="89" t="s">
        <v>21</v>
      </c>
      <c r="O2" s="89" t="s">
        <v>22</v>
      </c>
      <c r="P2" s="89" t="s">
        <v>23</v>
      </c>
      <c r="Q2" s="89" t="s">
        <v>95</v>
      </c>
      <c r="R2" s="90" t="s">
        <v>25</v>
      </c>
      <c r="S2" s="90" t="s">
        <v>96</v>
      </c>
      <c r="T2" s="90" t="s">
        <v>97</v>
      </c>
    </row>
    <row r="3" spans="1:20" ht="14.4">
      <c r="A3" s="92" t="s">
        <v>98</v>
      </c>
      <c r="B3" s="93"/>
      <c r="C3" s="96"/>
      <c r="D3" s="96"/>
      <c r="E3" s="87"/>
      <c r="F3" s="96"/>
      <c r="G3" s="97" t="str">
        <f>IF(MAX(F4:F5)=1,"GREEN",IF(MAX(F4:F5)=2,"YELLOW",IF(F4=3,"RED",IF(F5=3,"RED","NC"))))</f>
        <v>GREEN</v>
      </c>
      <c r="H3" s="97" t="str">
        <f>IF(MAX(F7:F9)=1,"GREEN",IF(MAX(F7:F9)=2,"YELLOW",IF(F7=3,"RED",IF(F8=3,"RED",IF(F9=3,"RED","NC")))))</f>
        <v>GREEN</v>
      </c>
      <c r="I3" s="97" t="str">
        <f>IF(MAX(F11:F12)=1,"GREEN",IF(MAX(F11:F12)=2,"YELLOW",IF(F11=3,"RED",IF(F12=3,"RED","NC"))))</f>
        <v>GREEN</v>
      </c>
      <c r="J3" s="97" t="str">
        <f>IF(F14=1,"GREEN",IF(F14=2,"YELLOW",IF(F14=3,"RED","NC")))</f>
        <v>GREEN</v>
      </c>
      <c r="K3" s="97" t="str">
        <f>IF(MAX(F16)=1,"GREEN",IF(MAX(F16)=2,"YELLOW",IF(F16=3,"RED","NC")))</f>
        <v>GREEN</v>
      </c>
      <c r="L3" s="97" t="str">
        <f>IF(MAX(F18:F19)=1,"GREEN",IF(MAX(F18:F19)=2,"YELLOW",IF(F18=3,"RED",IF(F19=3,"RED","NC"))))</f>
        <v>GREEN</v>
      </c>
      <c r="M3" s="97" t="str">
        <f>IF(F21=1,"GREEN",IF(F21=2,"YELLOW",IF(F21=3,"RED","NC")))</f>
        <v>GREEN</v>
      </c>
      <c r="N3" s="97" t="str">
        <f>IF(MAX(F23:F25)=1,"GREEN",IF(MAX(F23:F25)=2,"YELLOW",IF(F23=3,"RED",IF(F24=3,"RED",IF(F25=3,"RED","NC")))))</f>
        <v>GREEN</v>
      </c>
      <c r="O3" s="97" t="str">
        <f>IF(MAX(F27:F28)=1,"GREEN",IF(MAX(F27:F28)=2,"YELLOW",IF(F27=3,"RED",IF(F28=3,"RED","NC"))))</f>
        <v>GREEN</v>
      </c>
      <c r="P3" s="97" t="str">
        <f>IF(F30=1,"GREEN",IF(F30=2,"YELLOW",IF(F30=3,"RED","NC")))</f>
        <v>GREEN</v>
      </c>
      <c r="Q3" s="97" t="str">
        <f>IF(F32=1,"GREEN",IF(F32=2,"YELLOW",IF(F32=3,"RED","NC")))</f>
        <v>NC</v>
      </c>
      <c r="R3" s="97" t="str">
        <f>IF(F34=1,"GREEN",IF(F19=2,"YELLOW",IF(F34=3,"RED","NC")))</f>
        <v>GREEN</v>
      </c>
      <c r="S3" s="97" t="str">
        <f>IF(T3=4, "NC",IF(T3=3,"RED",IF(T3=2,"YELLOW","GREEN")))</f>
        <v>NC</v>
      </c>
      <c r="T3" s="97">
        <f>MAX(F4:F34)</f>
        <v>4</v>
      </c>
    </row>
    <row r="4" spans="1:20" ht="27.6">
      <c r="A4" s="99" t="s">
        <v>99</v>
      </c>
      <c r="B4" s="100" t="s">
        <v>100</v>
      </c>
      <c r="C4" s="120" t="s">
        <v>81</v>
      </c>
      <c r="D4" s="190"/>
      <c r="E4" s="284"/>
      <c r="F4" s="103">
        <v>1</v>
      </c>
      <c r="G4" s="91"/>
      <c r="H4" s="91"/>
      <c r="I4" s="91"/>
      <c r="J4" s="91"/>
      <c r="K4" s="91"/>
      <c r="L4" s="91"/>
      <c r="M4" s="91"/>
      <c r="N4" s="91"/>
      <c r="O4" s="91"/>
      <c r="P4" s="91"/>
      <c r="Q4" s="91"/>
      <c r="R4" s="91"/>
      <c r="S4" s="91"/>
      <c r="T4" s="91"/>
    </row>
    <row r="5" spans="1:20" ht="27.6">
      <c r="A5" s="99" t="s">
        <v>102</v>
      </c>
      <c r="B5" s="100" t="s">
        <v>100</v>
      </c>
      <c r="C5" s="120" t="s">
        <v>111</v>
      </c>
      <c r="D5" s="191" t="s">
        <v>81</v>
      </c>
      <c r="E5" s="284"/>
      <c r="F5" s="103">
        <v>1</v>
      </c>
      <c r="G5" s="91"/>
      <c r="H5" s="91"/>
      <c r="I5" s="91"/>
      <c r="J5" s="91"/>
      <c r="K5" s="91"/>
      <c r="L5" s="91"/>
      <c r="M5" s="91"/>
      <c r="N5" s="91"/>
      <c r="O5" s="91"/>
      <c r="P5" s="91"/>
      <c r="Q5" s="91"/>
      <c r="R5" s="91"/>
      <c r="S5" s="91"/>
      <c r="T5" s="91"/>
    </row>
    <row r="6" spans="1:20" ht="14.4">
      <c r="A6" s="92" t="s">
        <v>104</v>
      </c>
      <c r="B6" s="106"/>
      <c r="C6" s="95"/>
      <c r="D6" s="203"/>
      <c r="E6" s="284"/>
      <c r="F6" s="108"/>
      <c r="G6" s="91"/>
      <c r="H6" s="91"/>
      <c r="I6" s="91"/>
      <c r="J6" s="91"/>
      <c r="K6" s="91"/>
      <c r="L6" s="91"/>
      <c r="M6" s="91"/>
      <c r="N6" s="91"/>
      <c r="O6" s="91"/>
      <c r="P6" s="91"/>
      <c r="Q6" s="91"/>
      <c r="R6" s="91"/>
      <c r="S6" s="91"/>
      <c r="T6" s="91"/>
    </row>
    <row r="7" spans="1:20" ht="69">
      <c r="A7" s="109" t="s">
        <v>105</v>
      </c>
      <c r="B7" s="100" t="s">
        <v>100</v>
      </c>
      <c r="C7" s="118"/>
      <c r="D7" s="190" t="s">
        <v>81</v>
      </c>
      <c r="E7" s="284"/>
      <c r="F7" s="103">
        <v>1</v>
      </c>
      <c r="G7" s="91"/>
      <c r="H7" s="91"/>
      <c r="I7" s="91"/>
      <c r="J7" s="91"/>
      <c r="K7" s="91"/>
      <c r="L7" s="91"/>
      <c r="M7" s="91"/>
      <c r="N7" s="91"/>
      <c r="O7" s="91"/>
      <c r="P7" s="91"/>
      <c r="Q7" s="91"/>
      <c r="R7" s="91"/>
      <c r="S7" s="91"/>
      <c r="T7" s="91"/>
    </row>
    <row r="8" spans="1:20" ht="55.2">
      <c r="A8" s="109" t="s">
        <v>106</v>
      </c>
      <c r="B8" s="100" t="s">
        <v>100</v>
      </c>
      <c r="C8" s="118"/>
      <c r="D8" s="192" t="s">
        <v>81</v>
      </c>
      <c r="E8" s="284" t="s">
        <v>81</v>
      </c>
      <c r="F8" s="103">
        <v>1</v>
      </c>
      <c r="G8" s="91"/>
      <c r="H8" s="91"/>
      <c r="I8" s="91"/>
      <c r="J8" s="91"/>
      <c r="K8" s="91"/>
      <c r="L8" s="91"/>
      <c r="M8" s="91"/>
      <c r="N8" s="91"/>
      <c r="O8" s="91"/>
      <c r="P8" s="91"/>
      <c r="Q8" s="91"/>
      <c r="R8" s="91"/>
      <c r="S8" s="91"/>
      <c r="T8" s="91"/>
    </row>
    <row r="9" spans="1:20" ht="27.6">
      <c r="A9" s="99" t="s">
        <v>107</v>
      </c>
      <c r="B9" s="100" t="s">
        <v>100</v>
      </c>
      <c r="C9" s="120" t="s">
        <v>111</v>
      </c>
      <c r="D9" s="192" t="s">
        <v>81</v>
      </c>
      <c r="E9" s="284"/>
      <c r="F9" s="103">
        <v>1</v>
      </c>
      <c r="G9" s="91"/>
      <c r="H9" s="91"/>
      <c r="I9" s="91"/>
      <c r="J9" s="91"/>
      <c r="K9" s="91"/>
      <c r="L9" s="91"/>
      <c r="M9" s="91"/>
      <c r="N9" s="91"/>
      <c r="O9" s="91"/>
      <c r="P9" s="91"/>
      <c r="Q9" s="91"/>
      <c r="R9" s="91"/>
      <c r="S9" s="91"/>
      <c r="T9" s="91"/>
    </row>
    <row r="10" spans="1:20" ht="14.4">
      <c r="A10" s="92" t="s">
        <v>114</v>
      </c>
      <c r="B10" s="106"/>
      <c r="C10" s="95"/>
      <c r="D10" s="194" t="s">
        <v>81</v>
      </c>
      <c r="E10" s="284"/>
      <c r="F10" s="116" t="s">
        <v>81</v>
      </c>
      <c r="G10" s="91"/>
      <c r="H10" s="91"/>
      <c r="I10" s="91"/>
      <c r="J10" s="91"/>
      <c r="K10" s="91"/>
      <c r="L10" s="91"/>
      <c r="M10" s="91"/>
      <c r="N10" s="91"/>
      <c r="O10" s="91"/>
      <c r="P10" s="91"/>
      <c r="Q10" s="91"/>
      <c r="R10" s="91"/>
      <c r="S10" s="91"/>
      <c r="T10" s="91"/>
    </row>
    <row r="11" spans="1:20" ht="27.6">
      <c r="A11" s="99" t="s">
        <v>115</v>
      </c>
      <c r="B11" s="100" t="s">
        <v>100</v>
      </c>
      <c r="C11" s="118"/>
      <c r="D11" s="192"/>
      <c r="E11" s="284"/>
      <c r="F11" s="103">
        <v>1</v>
      </c>
      <c r="G11" s="91"/>
      <c r="H11" s="91"/>
      <c r="I11" s="91"/>
      <c r="J11" s="91"/>
      <c r="K11" s="91"/>
      <c r="L11" s="91"/>
      <c r="M11" s="91"/>
      <c r="N11" s="91"/>
      <c r="O11" s="91"/>
      <c r="P11" s="91"/>
      <c r="Q11" s="91"/>
      <c r="R11" s="91"/>
      <c r="S11" s="91"/>
      <c r="T11" s="91"/>
    </row>
    <row r="12" spans="1:20" ht="41.4">
      <c r="A12" s="99" t="s">
        <v>116</v>
      </c>
      <c r="B12" s="100" t="s">
        <v>100</v>
      </c>
      <c r="C12" s="118"/>
      <c r="D12" s="192"/>
      <c r="E12" s="284"/>
      <c r="F12" s="103">
        <v>1</v>
      </c>
      <c r="G12" s="91"/>
      <c r="H12" s="91"/>
      <c r="I12" s="91"/>
      <c r="J12" s="91"/>
      <c r="K12" s="91"/>
      <c r="L12" s="91"/>
      <c r="M12" s="91"/>
      <c r="N12" s="91"/>
      <c r="O12" s="91"/>
      <c r="P12" s="91"/>
      <c r="Q12" s="91"/>
      <c r="R12" s="91"/>
      <c r="S12" s="91"/>
      <c r="T12" s="91"/>
    </row>
    <row r="13" spans="1:20" ht="14.4">
      <c r="A13" s="92" t="s">
        <v>117</v>
      </c>
      <c r="B13" s="117"/>
      <c r="C13" s="95"/>
      <c r="D13" s="203"/>
      <c r="E13" s="284"/>
      <c r="F13" s="108"/>
      <c r="G13" s="91"/>
      <c r="H13" s="91"/>
      <c r="I13" s="91"/>
      <c r="J13" s="91"/>
      <c r="K13" s="91"/>
      <c r="L13" s="91"/>
      <c r="M13" s="91"/>
      <c r="N13" s="91"/>
      <c r="O13" s="91"/>
      <c r="P13" s="91"/>
      <c r="Q13" s="91"/>
      <c r="R13" s="91"/>
      <c r="S13" s="91"/>
      <c r="T13" s="91"/>
    </row>
    <row r="14" spans="1:20" ht="41.4">
      <c r="A14" s="99" t="s">
        <v>118</v>
      </c>
      <c r="B14" s="100" t="s">
        <v>100</v>
      </c>
      <c r="C14" s="118"/>
      <c r="D14" s="286"/>
      <c r="E14" s="284"/>
      <c r="F14" s="119">
        <v>1</v>
      </c>
      <c r="G14" s="91"/>
      <c r="H14" s="91"/>
      <c r="I14" s="91"/>
      <c r="J14" s="91"/>
      <c r="K14" s="91"/>
      <c r="L14" s="91"/>
      <c r="M14" s="91"/>
      <c r="N14" s="91"/>
      <c r="O14" s="91"/>
      <c r="P14" s="91"/>
      <c r="Q14" s="91"/>
      <c r="R14" s="91"/>
      <c r="S14" s="91"/>
      <c r="T14" s="91"/>
    </row>
    <row r="15" spans="1:20" ht="14.4">
      <c r="A15" s="92" t="s">
        <v>119</v>
      </c>
      <c r="B15" s="106"/>
      <c r="C15" s="95"/>
      <c r="D15" s="203"/>
      <c r="E15" s="284"/>
      <c r="F15" s="108"/>
      <c r="G15" s="91"/>
      <c r="H15" s="91"/>
      <c r="I15" s="91"/>
      <c r="J15" s="91"/>
      <c r="K15" s="91"/>
      <c r="L15" s="91"/>
      <c r="M15" s="91"/>
      <c r="N15" s="91"/>
      <c r="O15" s="91"/>
      <c r="P15" s="91"/>
      <c r="Q15" s="91"/>
      <c r="R15" s="91"/>
      <c r="S15" s="91"/>
      <c r="T15" s="91"/>
    </row>
    <row r="16" spans="1:20" ht="41.4">
      <c r="A16" s="99" t="s">
        <v>120</v>
      </c>
      <c r="B16" s="100" t="s">
        <v>100</v>
      </c>
      <c r="C16" s="120" t="s">
        <v>121</v>
      </c>
      <c r="D16" s="286"/>
      <c r="E16" s="284"/>
      <c r="F16" s="119">
        <v>1</v>
      </c>
      <c r="G16" s="91"/>
      <c r="H16" s="91"/>
      <c r="I16" s="91"/>
      <c r="J16" s="91"/>
      <c r="K16" s="91"/>
      <c r="L16" s="91"/>
      <c r="M16" s="91"/>
      <c r="N16" s="91"/>
      <c r="O16" s="91"/>
      <c r="P16" s="91"/>
      <c r="Q16" s="91"/>
      <c r="R16" s="91"/>
      <c r="S16" s="91"/>
      <c r="T16" s="91"/>
    </row>
    <row r="17" spans="1:20" ht="14.4">
      <c r="A17" s="92" t="s">
        <v>122</v>
      </c>
      <c r="B17" s="106"/>
      <c r="C17" s="95"/>
      <c r="D17" s="203"/>
      <c r="E17" s="284"/>
      <c r="F17" s="108"/>
      <c r="G17" s="91"/>
      <c r="H17" s="91"/>
      <c r="I17" s="91"/>
      <c r="J17" s="91"/>
      <c r="K17" s="91"/>
      <c r="L17" s="91"/>
      <c r="M17" s="91"/>
      <c r="N17" s="91"/>
      <c r="O17" s="91"/>
      <c r="P17" s="91"/>
      <c r="Q17" s="91"/>
      <c r="R17" s="91"/>
      <c r="S17" s="91"/>
      <c r="T17" s="91"/>
    </row>
    <row r="18" spans="1:20" ht="27.6">
      <c r="A18" s="99" t="s">
        <v>123</v>
      </c>
      <c r="B18" s="100" t="s">
        <v>100</v>
      </c>
      <c r="C18" s="118"/>
      <c r="D18" s="286"/>
      <c r="E18" s="284"/>
      <c r="F18" s="119">
        <v>1</v>
      </c>
      <c r="G18" s="91"/>
      <c r="H18" s="91"/>
      <c r="I18" s="91"/>
      <c r="J18" s="91"/>
      <c r="K18" s="91"/>
      <c r="L18" s="91"/>
      <c r="M18" s="91"/>
      <c r="N18" s="91"/>
      <c r="O18" s="91"/>
      <c r="P18" s="91"/>
      <c r="Q18" s="91"/>
      <c r="R18" s="91"/>
      <c r="S18" s="91"/>
      <c r="T18" s="91"/>
    </row>
    <row r="19" spans="1:20" ht="14.4">
      <c r="A19" s="99" t="s">
        <v>124</v>
      </c>
      <c r="B19" s="100" t="s">
        <v>100</v>
      </c>
      <c r="C19" s="118"/>
      <c r="D19" s="286"/>
      <c r="E19" s="284"/>
      <c r="F19" s="119">
        <v>1</v>
      </c>
      <c r="G19" s="91"/>
      <c r="H19" s="91"/>
      <c r="I19" s="91"/>
      <c r="J19" s="91"/>
      <c r="K19" s="91"/>
      <c r="L19" s="91"/>
      <c r="M19" s="91"/>
      <c r="N19" s="91"/>
      <c r="O19" s="91"/>
      <c r="P19" s="91"/>
      <c r="Q19" s="91"/>
      <c r="R19" s="91"/>
      <c r="S19" s="91"/>
      <c r="T19" s="91"/>
    </row>
    <row r="20" spans="1:20" ht="14.4">
      <c r="A20" s="92" t="s">
        <v>125</v>
      </c>
      <c r="B20" s="106"/>
      <c r="C20" s="95"/>
      <c r="D20" s="203"/>
      <c r="E20" s="284"/>
      <c r="F20" s="108"/>
      <c r="G20" s="91"/>
      <c r="H20" s="91"/>
      <c r="I20" s="91"/>
      <c r="J20" s="91"/>
      <c r="K20" s="91"/>
      <c r="L20" s="91"/>
      <c r="M20" s="91"/>
      <c r="N20" s="91"/>
      <c r="O20" s="91"/>
      <c r="P20" s="91"/>
      <c r="Q20" s="91"/>
      <c r="R20" s="91"/>
      <c r="S20" s="91"/>
      <c r="T20" s="91"/>
    </row>
    <row r="21" spans="1:20" ht="41.4">
      <c r="A21" s="99" t="s">
        <v>126</v>
      </c>
      <c r="B21" s="100" t="s">
        <v>100</v>
      </c>
      <c r="C21" s="118"/>
      <c r="D21" s="286"/>
      <c r="E21" s="284"/>
      <c r="F21" s="119">
        <v>1</v>
      </c>
      <c r="G21" s="91"/>
      <c r="H21" s="91"/>
      <c r="I21" s="91"/>
      <c r="J21" s="91"/>
      <c r="K21" s="91"/>
      <c r="L21" s="91"/>
      <c r="M21" s="91"/>
      <c r="N21" s="91"/>
      <c r="O21" s="91"/>
      <c r="P21" s="91"/>
      <c r="Q21" s="91"/>
      <c r="R21" s="91"/>
      <c r="S21" s="91"/>
      <c r="T21" s="91"/>
    </row>
    <row r="22" spans="1:20" ht="14.4">
      <c r="A22" s="122" t="s">
        <v>132</v>
      </c>
      <c r="B22" s="106"/>
      <c r="C22" s="95"/>
      <c r="D22" s="203"/>
      <c r="E22" s="284"/>
      <c r="F22" s="108"/>
      <c r="G22" s="91"/>
      <c r="H22" s="91"/>
      <c r="I22" s="91"/>
      <c r="J22" s="91"/>
      <c r="K22" s="91"/>
      <c r="L22" s="91"/>
      <c r="M22" s="91"/>
      <c r="N22" s="91"/>
      <c r="O22" s="91"/>
      <c r="P22" s="91"/>
      <c r="Q22" s="91"/>
      <c r="R22" s="91"/>
      <c r="S22" s="91"/>
      <c r="T22" s="91"/>
    </row>
    <row r="23" spans="1:20" ht="41.4">
      <c r="A23" s="123" t="s">
        <v>133</v>
      </c>
      <c r="B23" s="100" t="s">
        <v>100</v>
      </c>
      <c r="C23" s="118"/>
      <c r="D23" s="286"/>
      <c r="E23" s="284"/>
      <c r="F23" s="119">
        <v>1</v>
      </c>
      <c r="G23" s="91"/>
      <c r="H23" s="91"/>
      <c r="I23" s="91"/>
      <c r="J23" s="91"/>
      <c r="K23" s="91"/>
      <c r="L23" s="91"/>
      <c r="M23" s="91"/>
      <c r="N23" s="91"/>
      <c r="O23" s="91"/>
      <c r="P23" s="91"/>
      <c r="Q23" s="91"/>
      <c r="R23" s="91"/>
      <c r="S23" s="91"/>
      <c r="T23" s="91"/>
    </row>
    <row r="24" spans="1:20" ht="14.4">
      <c r="A24" s="124" t="s">
        <v>134</v>
      </c>
      <c r="B24" s="100" t="s">
        <v>100</v>
      </c>
      <c r="C24" s="285" t="s">
        <v>81</v>
      </c>
      <c r="D24" s="286"/>
      <c r="E24" s="284"/>
      <c r="F24" s="119">
        <v>1</v>
      </c>
      <c r="G24" s="91"/>
      <c r="H24" s="91"/>
      <c r="I24" s="91"/>
      <c r="J24" s="91"/>
      <c r="K24" s="91"/>
      <c r="L24" s="91"/>
      <c r="M24" s="91"/>
      <c r="N24" s="91"/>
      <c r="O24" s="91"/>
      <c r="P24" s="91"/>
      <c r="Q24" s="91"/>
      <c r="R24" s="91"/>
      <c r="S24" s="91"/>
      <c r="T24" s="91"/>
    </row>
    <row r="25" spans="1:20" ht="27.6">
      <c r="A25" s="125" t="s">
        <v>136</v>
      </c>
      <c r="B25" s="100" t="s">
        <v>100</v>
      </c>
      <c r="C25" s="118"/>
      <c r="D25" s="286"/>
      <c r="E25" s="284"/>
      <c r="F25" s="119">
        <v>1</v>
      </c>
      <c r="G25" s="91"/>
      <c r="H25" s="91"/>
      <c r="I25" s="91"/>
      <c r="J25" s="91"/>
      <c r="K25" s="91"/>
      <c r="L25" s="91"/>
      <c r="M25" s="91"/>
      <c r="N25" s="91"/>
      <c r="O25" s="91"/>
      <c r="P25" s="91"/>
      <c r="Q25" s="91"/>
      <c r="R25" s="91"/>
      <c r="S25" s="91"/>
      <c r="T25" s="91"/>
    </row>
    <row r="26" spans="1:20" ht="14.4">
      <c r="A26" s="122" t="s">
        <v>137</v>
      </c>
      <c r="B26" s="106"/>
      <c r="C26" s="95"/>
      <c r="D26" s="203"/>
      <c r="E26" s="284"/>
      <c r="F26" s="108"/>
      <c r="G26" s="91"/>
      <c r="H26" s="91"/>
      <c r="I26" s="91"/>
      <c r="J26" s="91"/>
      <c r="K26" s="91"/>
      <c r="L26" s="91"/>
      <c r="M26" s="91"/>
      <c r="N26" s="91"/>
      <c r="O26" s="91"/>
      <c r="P26" s="91"/>
      <c r="Q26" s="91"/>
      <c r="R26" s="91"/>
      <c r="S26" s="91"/>
      <c r="T26" s="91"/>
    </row>
    <row r="27" spans="1:20" ht="55.2">
      <c r="A27" s="109" t="s">
        <v>138</v>
      </c>
      <c r="B27" s="100" t="s">
        <v>100</v>
      </c>
      <c r="C27" s="285" t="s">
        <v>81</v>
      </c>
      <c r="D27" s="287" t="s">
        <v>345</v>
      </c>
      <c r="E27" s="284"/>
      <c r="F27" s="119">
        <v>1</v>
      </c>
      <c r="G27" s="91"/>
      <c r="H27" s="91"/>
      <c r="I27" s="91"/>
      <c r="J27" s="91"/>
      <c r="K27" s="91"/>
      <c r="L27" s="91"/>
      <c r="M27" s="91"/>
      <c r="N27" s="91"/>
      <c r="O27" s="91"/>
      <c r="P27" s="91"/>
      <c r="Q27" s="91"/>
      <c r="R27" s="91"/>
      <c r="S27" s="91"/>
      <c r="T27" s="91"/>
    </row>
    <row r="28" spans="1:20" ht="27.6">
      <c r="A28" s="126" t="s">
        <v>141</v>
      </c>
      <c r="B28" s="100" t="s">
        <v>100</v>
      </c>
      <c r="C28" s="120" t="s">
        <v>81</v>
      </c>
      <c r="D28" s="286"/>
      <c r="E28" s="284"/>
      <c r="F28" s="119">
        <v>1</v>
      </c>
      <c r="G28" s="91"/>
      <c r="H28" s="91"/>
      <c r="I28" s="127"/>
      <c r="J28" s="91"/>
      <c r="K28" s="91"/>
      <c r="L28" s="91"/>
      <c r="M28" s="91"/>
      <c r="N28" s="91"/>
      <c r="O28" s="91"/>
      <c r="P28" s="91"/>
      <c r="Q28" s="91"/>
      <c r="R28" s="91"/>
      <c r="S28" s="91"/>
      <c r="T28" s="91"/>
    </row>
    <row r="29" spans="1:20" ht="14.4">
      <c r="A29" s="122" t="s">
        <v>143</v>
      </c>
      <c r="B29" s="128"/>
      <c r="C29" s="130"/>
      <c r="D29" s="204"/>
      <c r="E29" s="284"/>
      <c r="F29" s="131"/>
      <c r="G29" s="91"/>
      <c r="H29" s="91"/>
      <c r="I29" s="91"/>
      <c r="J29" s="91"/>
      <c r="K29" s="91"/>
      <c r="L29" s="91"/>
      <c r="M29" s="91"/>
      <c r="N29" s="91"/>
      <c r="O29" s="91"/>
      <c r="P29" s="91"/>
      <c r="Q29" s="91"/>
      <c r="R29" s="91"/>
      <c r="S29" s="91"/>
      <c r="T29" s="91"/>
    </row>
    <row r="30" spans="1:20" ht="41.4">
      <c r="A30" s="126" t="s">
        <v>144</v>
      </c>
      <c r="B30" s="100" t="s">
        <v>100</v>
      </c>
      <c r="C30" s="120" t="s">
        <v>81</v>
      </c>
      <c r="D30" s="286"/>
      <c r="E30" s="284"/>
      <c r="F30" s="119">
        <v>1</v>
      </c>
      <c r="G30" s="91"/>
      <c r="H30" s="91"/>
      <c r="I30" s="91"/>
      <c r="J30" s="91"/>
      <c r="K30" s="91"/>
      <c r="L30" s="91"/>
      <c r="M30" s="91"/>
      <c r="N30" s="91"/>
      <c r="O30" s="91"/>
      <c r="P30" s="91"/>
      <c r="Q30" s="91"/>
      <c r="R30" s="91"/>
      <c r="S30" s="91"/>
      <c r="T30" s="91"/>
    </row>
    <row r="31" spans="1:20" ht="14.4">
      <c r="A31" s="122" t="s">
        <v>146</v>
      </c>
      <c r="B31" s="128"/>
      <c r="C31" s="130"/>
      <c r="D31" s="204"/>
      <c r="E31" s="284"/>
      <c r="F31" s="131"/>
      <c r="G31" s="91"/>
      <c r="H31" s="91"/>
      <c r="I31" s="91"/>
      <c r="J31" s="91"/>
      <c r="K31" s="91"/>
      <c r="L31" s="91"/>
      <c r="M31" s="91"/>
      <c r="N31" s="91"/>
      <c r="O31" s="91"/>
      <c r="P31" s="91"/>
      <c r="Q31" s="91"/>
      <c r="R31" s="91"/>
      <c r="S31" s="91"/>
      <c r="T31" s="91"/>
    </row>
    <row r="32" spans="1:20" ht="69">
      <c r="A32" s="126" t="s">
        <v>147</v>
      </c>
      <c r="B32" s="294" t="s">
        <v>169</v>
      </c>
      <c r="C32" s="118"/>
      <c r="D32" s="286"/>
      <c r="E32" s="284"/>
      <c r="F32" s="119">
        <v>4</v>
      </c>
      <c r="G32" s="91"/>
      <c r="H32" s="91"/>
      <c r="I32" s="91"/>
      <c r="J32" s="91"/>
      <c r="K32" s="91"/>
      <c r="L32" s="91"/>
      <c r="M32" s="91"/>
      <c r="N32" s="91"/>
      <c r="O32" s="91"/>
      <c r="P32" s="91"/>
      <c r="Q32" s="91"/>
      <c r="R32" s="91"/>
      <c r="S32" s="91"/>
      <c r="T32" s="91"/>
    </row>
    <row r="33" spans="1:20" ht="14.4">
      <c r="A33" s="132" t="s">
        <v>148</v>
      </c>
      <c r="B33" s="133"/>
      <c r="C33" s="290"/>
      <c r="D33" s="136"/>
      <c r="E33" s="291"/>
      <c r="F33" s="136"/>
      <c r="G33" s="91"/>
      <c r="H33" s="91"/>
      <c r="I33" s="91"/>
      <c r="J33" s="91"/>
      <c r="K33" s="91"/>
      <c r="L33" s="91"/>
      <c r="M33" s="91"/>
      <c r="N33" s="91"/>
      <c r="O33" s="91"/>
      <c r="P33" s="91"/>
      <c r="Q33" s="91"/>
      <c r="R33" s="91"/>
      <c r="S33" s="91"/>
      <c r="T33" s="91"/>
    </row>
    <row r="34" spans="1:20" ht="13.8">
      <c r="A34" s="123" t="s">
        <v>149</v>
      </c>
      <c r="B34" s="100" t="s">
        <v>100</v>
      </c>
      <c r="C34" s="118"/>
      <c r="D34" s="292"/>
      <c r="E34" s="284"/>
      <c r="F34" s="138">
        <v>1</v>
      </c>
    </row>
    <row r="35" spans="1:20" ht="13.8">
      <c r="D35" s="276"/>
      <c r="E35" s="276"/>
      <c r="F35" s="276"/>
    </row>
    <row r="36" spans="1:20" ht="13.8">
      <c r="D36" s="276"/>
      <c r="E36" s="276"/>
      <c r="F36" s="276"/>
    </row>
    <row r="37" spans="1:20" ht="13.8">
      <c r="D37" s="276"/>
      <c r="E37" s="276"/>
      <c r="F37" s="276"/>
    </row>
    <row r="38" spans="1:20" ht="13.8">
      <c r="D38" s="276"/>
      <c r="E38" s="276"/>
      <c r="F38" s="276"/>
    </row>
    <row r="39" spans="1:20" ht="13.8">
      <c r="D39" s="276"/>
      <c r="E39" s="276"/>
      <c r="F39" s="276"/>
    </row>
    <row r="40" spans="1:20" ht="13.8">
      <c r="D40" s="276"/>
      <c r="E40" s="276"/>
      <c r="F40" s="276"/>
    </row>
    <row r="41" spans="1:20" ht="13.8">
      <c r="D41" s="276"/>
      <c r="E41" s="276"/>
      <c r="F41" s="276"/>
    </row>
    <row r="42" spans="1:20" ht="13.8">
      <c r="D42" s="276"/>
      <c r="E42" s="276"/>
      <c r="F42" s="276"/>
    </row>
    <row r="43" spans="1:20" ht="13.8">
      <c r="D43" s="276"/>
      <c r="E43" s="276"/>
      <c r="F43" s="276"/>
    </row>
    <row r="44" spans="1:20" ht="13.8">
      <c r="D44" s="276"/>
      <c r="E44" s="276"/>
      <c r="F44" s="276"/>
    </row>
    <row r="45" spans="1:20" ht="13.8">
      <c r="D45" s="276"/>
      <c r="E45" s="276"/>
      <c r="F45" s="276"/>
    </row>
    <row r="46" spans="1:20" ht="13.8">
      <c r="D46" s="276"/>
      <c r="E46" s="276"/>
      <c r="F46" s="276"/>
    </row>
    <row r="47" spans="1:20" ht="13.8">
      <c r="D47" s="276"/>
      <c r="E47" s="276"/>
      <c r="F47" s="276"/>
    </row>
    <row r="48" spans="1:20" ht="13.8">
      <c r="D48" s="276"/>
      <c r="E48" s="276"/>
      <c r="F48" s="276"/>
    </row>
    <row r="49" spans="4:6" ht="13.8">
      <c r="D49" s="276"/>
      <c r="E49" s="276"/>
      <c r="F49" s="276"/>
    </row>
    <row r="50" spans="4:6" ht="13.8">
      <c r="D50" s="276"/>
      <c r="E50" s="276"/>
      <c r="F50" s="276"/>
    </row>
    <row r="51" spans="4:6" ht="13.8">
      <c r="D51" s="276"/>
      <c r="E51" s="276"/>
      <c r="F51" s="276"/>
    </row>
    <row r="52" spans="4:6" ht="13.8">
      <c r="D52" s="276"/>
      <c r="E52" s="276"/>
      <c r="F52" s="276"/>
    </row>
  </sheetData>
  <mergeCells count="1">
    <mergeCell ref="C1:D1"/>
  </mergeCells>
  <dataValidations count="1">
    <dataValidation type="list" allowBlank="1" sqref="B4:B5 B7:B9 B11:B14 B16 B18:B19 B21 B23:B25 B27:B28 B30 B32 B34" xr:uid="{00000000-0002-0000-2C00-000000000000}">
      <formula1>"1 [Good to Go],2 [Minor Issue],3 [Major Issue],4 [Not Checked]"</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244" t="e">
        <f>#REF!</f>
        <v>#REF!</v>
      </c>
      <c r="B1" s="84" t="s">
        <v>27</v>
      </c>
      <c r="C1" s="310" t="s">
        <v>346</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NC</v>
      </c>
      <c r="T3" s="97" t="str">
        <f>IF(F42=1,"GREEN",IF(F24=2,"YELLOW",IF(F42=3,"RED","NC")))</f>
        <v>NC</v>
      </c>
      <c r="U3" s="97" t="str">
        <f>IF(V3=4, "NC",IF(V3=3,"RED",IF(V3=2,"YELLOW","GREEN")))</f>
        <v>NC</v>
      </c>
      <c r="V3" s="97">
        <f>MAX(F4:F42)</f>
        <v>4</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52" t="s">
        <v>121</v>
      </c>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121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52" t="s">
        <v>121</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121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289"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52" t="s">
        <v>121</v>
      </c>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121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289"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289" t="s">
        <v>100</v>
      </c>
      <c r="C35" s="101" t="s">
        <v>347</v>
      </c>
      <c r="D35" s="148" t="s">
        <v>348</v>
      </c>
      <c r="E35" s="87"/>
      <c r="F35" s="119">
        <v>1</v>
      </c>
      <c r="G35" s="91"/>
      <c r="H35" s="91"/>
      <c r="I35" s="91"/>
      <c r="J35" s="91"/>
      <c r="K35" s="91"/>
      <c r="L35" s="91"/>
      <c r="M35" s="91"/>
      <c r="N35" s="91"/>
      <c r="O35" s="91"/>
      <c r="P35" s="91"/>
      <c r="Q35" s="91"/>
      <c r="R35" s="91"/>
      <c r="S35" s="91"/>
      <c r="T35" s="91"/>
      <c r="U35" s="91"/>
    </row>
    <row r="36" spans="1:21" ht="27.6">
      <c r="A36" s="126" t="s">
        <v>141</v>
      </c>
      <c r="B36" s="289" t="s">
        <v>100</v>
      </c>
      <c r="C36" s="252" t="s">
        <v>81</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121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94"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294" t="s">
        <v>169</v>
      </c>
      <c r="C42" s="200"/>
      <c r="D42" s="201"/>
      <c r="E42" s="87"/>
      <c r="F42" s="138">
        <v>4</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2D00-000000000000}">
      <formula1>"1 [Good to Go],2 [Minor Issue],3 [Major Issue],4 [Not Checked]"</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V44"/>
  <sheetViews>
    <sheetView workbookViewId="0"/>
  </sheetViews>
  <sheetFormatPr defaultColWidth="12.59765625" defaultRowHeight="15" customHeight="1"/>
  <cols>
    <col min="1" max="1" width="40.59765625" customWidth="1"/>
    <col min="2" max="2" width="13.3984375" customWidth="1"/>
    <col min="3" max="3" width="21.69921875" customWidth="1"/>
    <col min="5" max="5" width="3.09765625" customWidth="1"/>
    <col min="6" max="21" width="7.59765625" customWidth="1"/>
    <col min="22" max="22" width="9.5" customWidth="1"/>
  </cols>
  <sheetData>
    <row r="1" spans="1:22" ht="15" customHeight="1">
      <c r="A1" s="244" t="e">
        <f>#REF!</f>
        <v>#REF!</v>
      </c>
      <c r="B1" s="84" t="s">
        <v>27</v>
      </c>
      <c r="C1" s="310" t="s">
        <v>349</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NC</v>
      </c>
      <c r="T3" s="97" t="str">
        <f>IF(F42=1,"GREEN",IF(F24=2,"YELLOW",IF(F42=3,"RED","NC")))</f>
        <v>NC</v>
      </c>
      <c r="U3" s="97" t="str">
        <f>IF(V3=4, "NC",IF(V3=3,"RED",IF(V3=2,"YELLOW","GREEN")))</f>
        <v>NC</v>
      </c>
      <c r="V3" s="97">
        <f>MAX(F4:F42)</f>
        <v>4</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52" t="s">
        <v>121</v>
      </c>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52" t="s">
        <v>121</v>
      </c>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121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52" t="s">
        <v>121</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121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52" t="s">
        <v>121</v>
      </c>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52" t="s">
        <v>121</v>
      </c>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55.2">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55.2">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289"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41.4">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289" t="s">
        <v>100</v>
      </c>
      <c r="C32" s="101" t="s">
        <v>81</v>
      </c>
      <c r="D32" s="189"/>
      <c r="E32" s="87"/>
      <c r="F32" s="119">
        <v>1</v>
      </c>
      <c r="G32" s="91"/>
      <c r="H32" s="91"/>
      <c r="I32" s="91"/>
      <c r="J32" s="91"/>
      <c r="K32" s="91"/>
      <c r="L32" s="91"/>
      <c r="M32" s="91"/>
      <c r="N32" s="91"/>
      <c r="O32" s="91"/>
      <c r="P32" s="91"/>
      <c r="Q32" s="91"/>
      <c r="R32" s="91"/>
      <c r="S32" s="91"/>
      <c r="T32" s="91"/>
      <c r="U32" s="91"/>
    </row>
    <row r="33" spans="1:21" ht="41.4">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100</v>
      </c>
      <c r="C35" s="101" t="s">
        <v>350</v>
      </c>
      <c r="D35" s="188" t="s">
        <v>81</v>
      </c>
      <c r="E35" s="87"/>
      <c r="F35" s="119">
        <v>1</v>
      </c>
      <c r="G35" s="91"/>
      <c r="H35" s="91"/>
      <c r="I35" s="91"/>
      <c r="J35" s="91"/>
      <c r="K35" s="91"/>
      <c r="L35" s="91"/>
      <c r="M35" s="91"/>
      <c r="N35" s="91"/>
      <c r="O35" s="91"/>
      <c r="P35" s="91"/>
      <c r="Q35" s="91"/>
      <c r="R35" s="91"/>
      <c r="S35" s="91"/>
      <c r="T35" s="91"/>
      <c r="U35" s="91"/>
    </row>
    <row r="36" spans="1:21" ht="27.6">
      <c r="A36" s="126" t="s">
        <v>141</v>
      </c>
      <c r="B36" s="100" t="s">
        <v>100</v>
      </c>
      <c r="C36" s="252" t="s">
        <v>350</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121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82.8">
      <c r="A40" s="126" t="s">
        <v>147</v>
      </c>
      <c r="B40" s="294"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294" t="s">
        <v>169</v>
      </c>
      <c r="C42" s="200"/>
      <c r="D42" s="201"/>
      <c r="E42" s="87"/>
      <c r="F42" s="138">
        <v>4</v>
      </c>
    </row>
    <row r="43" spans="1:21" ht="13.8">
      <c r="B43" s="139"/>
    </row>
    <row r="44" spans="1:21" ht="13.8">
      <c r="B44" s="139"/>
    </row>
  </sheetData>
  <mergeCells count="1">
    <mergeCell ref="C1:D1"/>
  </mergeCells>
  <dataValidations count="1">
    <dataValidation type="list" allowBlank="1" sqref="B4:B5 B7:B9 B11:B14 B16:B19 B21 B23:B24 B26 B28:B29 B31:B33 B35:B36 B38 B40 B42" xr:uid="{00000000-0002-0000-2E00-000000000000}">
      <formula1>"1 [Good to Go],2 [Minor Issue],3 [Major Issue],4 [Not Checked]"</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V44"/>
  <sheetViews>
    <sheetView workbookViewId="0"/>
  </sheetViews>
  <sheetFormatPr defaultColWidth="12.59765625" defaultRowHeight="15" customHeight="1"/>
  <cols>
    <col min="1" max="1" width="40.59765625" customWidth="1"/>
    <col min="2" max="2" width="13.3984375" customWidth="1"/>
    <col min="3" max="3" width="21.69921875" customWidth="1"/>
    <col min="5" max="5" width="3.09765625" customWidth="1"/>
    <col min="6" max="21" width="7.59765625" customWidth="1"/>
    <col min="22" max="22" width="9.19921875" customWidth="1"/>
  </cols>
  <sheetData>
    <row r="1" spans="1:22" ht="15" customHeight="1">
      <c r="A1" s="244" t="e">
        <f>#REF!</f>
        <v>#REF!</v>
      </c>
      <c r="B1" s="84" t="s">
        <v>27</v>
      </c>
      <c r="C1" s="310" t="s">
        <v>351</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52" t="s">
        <v>352</v>
      </c>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52" t="s">
        <v>111</v>
      </c>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111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52" t="s">
        <v>111</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111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55.2">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55.2">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52" t="s">
        <v>353</v>
      </c>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52" t="s">
        <v>111</v>
      </c>
      <c r="D28" s="188"/>
      <c r="E28" s="87"/>
      <c r="F28" s="119">
        <v>1</v>
      </c>
      <c r="G28" s="91"/>
      <c r="H28" s="91"/>
      <c r="I28" s="91"/>
      <c r="J28" s="91"/>
      <c r="K28" s="91"/>
      <c r="L28" s="91"/>
      <c r="M28" s="91"/>
      <c r="N28" s="91"/>
      <c r="O28" s="91"/>
      <c r="P28" s="91"/>
      <c r="Q28" s="91"/>
      <c r="R28" s="91"/>
      <c r="S28" s="91"/>
      <c r="T28" s="91"/>
      <c r="U28" s="91"/>
    </row>
    <row r="29" spans="1:21" ht="41.4">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100" t="s">
        <v>100</v>
      </c>
      <c r="C32" s="101" t="s">
        <v>81</v>
      </c>
      <c r="D32" s="189"/>
      <c r="E32" s="87"/>
      <c r="F32" s="119">
        <v>1</v>
      </c>
      <c r="G32" s="91"/>
      <c r="H32" s="91"/>
      <c r="I32" s="91"/>
      <c r="J32" s="91"/>
      <c r="K32" s="91"/>
      <c r="L32" s="91"/>
      <c r="M32" s="91"/>
      <c r="N32" s="91"/>
      <c r="O32" s="91"/>
      <c r="P32" s="91"/>
      <c r="Q32" s="91"/>
      <c r="R32" s="91"/>
      <c r="S32" s="91"/>
      <c r="T32" s="91"/>
      <c r="U32" s="91"/>
    </row>
    <row r="33" spans="1:21" ht="41.4">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100</v>
      </c>
      <c r="C35" s="101" t="s">
        <v>350</v>
      </c>
      <c r="D35" s="188" t="s">
        <v>81</v>
      </c>
      <c r="E35" s="87"/>
      <c r="F35" s="119">
        <v>1</v>
      </c>
      <c r="G35" s="91"/>
      <c r="H35" s="91"/>
      <c r="I35" s="91"/>
      <c r="J35" s="91"/>
      <c r="K35" s="91"/>
      <c r="L35" s="91"/>
      <c r="M35" s="91"/>
      <c r="N35" s="91"/>
      <c r="O35" s="91"/>
      <c r="P35" s="91"/>
      <c r="Q35" s="91"/>
      <c r="R35" s="91"/>
      <c r="S35" s="91"/>
      <c r="T35" s="91"/>
      <c r="U35" s="91"/>
    </row>
    <row r="36" spans="1:21" ht="27.6">
      <c r="A36" s="126" t="s">
        <v>141</v>
      </c>
      <c r="B36" s="100" t="s">
        <v>100</v>
      </c>
      <c r="C36" s="252" t="s">
        <v>350</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81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82.8">
      <c r="A40" s="126" t="s">
        <v>147</v>
      </c>
      <c r="B40" s="100"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100</v>
      </c>
      <c r="C42" s="200"/>
      <c r="D42" s="201"/>
      <c r="E42" s="87"/>
      <c r="F42" s="138">
        <v>1</v>
      </c>
    </row>
    <row r="43" spans="1:21" ht="13.8">
      <c r="B43" s="139"/>
    </row>
    <row r="44" spans="1:21" ht="13.8">
      <c r="B44" s="139"/>
    </row>
  </sheetData>
  <mergeCells count="1">
    <mergeCell ref="C1:D1"/>
  </mergeCells>
  <dataValidations count="1">
    <dataValidation type="list" allowBlank="1" sqref="B4:B5 B7:B9 B11:B14 B16:B19 B21 B23:B24 B26 B28:B29 B31:B33 B35:B36 B38 B40 B42" xr:uid="{00000000-0002-0000-2F00-000000000000}">
      <formula1>"1 [Good to Go],2 [Minor Issue],3 [Major Issue],4 [Not Checked]"</formula1>
    </dataValidation>
  </dataValidations>
  <printOptions horizontalCentered="1" gridLines="1"/>
  <pageMargins left="0.7" right="0.7" top="0.75" bottom="0.75" header="0" footer="0"/>
  <pageSetup pageOrder="overThenDown" orientation="portrait" cellComments="atEnd"/>
  <colBreaks count="1" manualBreakCount="1">
    <brk id="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9" customWidth="1"/>
  </cols>
  <sheetData>
    <row r="1" spans="1:22" ht="15" customHeight="1">
      <c r="A1" s="84" t="e">
        <f>#REF!</f>
        <v>#REF!</v>
      </c>
      <c r="B1" s="84" t="s">
        <v>27</v>
      </c>
      <c r="C1" s="310" t="s">
        <v>354</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YELLOW</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NC</v>
      </c>
      <c r="R3" s="97" t="str">
        <f>IF(F38=1,"GREEN",IF(F38=2,"YELLOW",IF(F38=3,"RED","NC")))</f>
        <v>GREEN</v>
      </c>
      <c r="S3" s="97" t="str">
        <f>IF(F40=1,"GREEN",IF(F40=2,"YELLOW",IF(F40=3,"RED","NC")))</f>
        <v>GREEN</v>
      </c>
      <c r="T3" s="97" t="str">
        <f>IF(F42=1,"GREEN",IF(F24=2,"YELLOW",IF(F42=3,"RED","NC")))</f>
        <v>NC</v>
      </c>
      <c r="U3" s="97" t="str">
        <f>IF(V3=4, "NC",IF(V3=3,"RED",IF(V3=2,"YELLOW","GREEN")))</f>
        <v>NC</v>
      </c>
      <c r="V3" s="97">
        <f>MAX(F4:F42)</f>
        <v>4</v>
      </c>
    </row>
    <row r="4" spans="1:22" ht="27.6">
      <c r="A4" s="99" t="s">
        <v>99</v>
      </c>
      <c r="B4" s="100" t="s">
        <v>166</v>
      </c>
      <c r="C4" s="101" t="s">
        <v>355</v>
      </c>
      <c r="D4" s="190">
        <v>5</v>
      </c>
      <c r="E4" s="87"/>
      <c r="F4" s="103">
        <v>2</v>
      </c>
      <c r="G4" s="91"/>
      <c r="H4" s="91"/>
      <c r="I4" s="91"/>
      <c r="J4" s="91"/>
      <c r="K4" s="91"/>
      <c r="L4" s="91"/>
      <c r="M4" s="91"/>
      <c r="N4" s="91"/>
      <c r="O4" s="91"/>
      <c r="P4" s="91"/>
      <c r="Q4" s="91"/>
      <c r="R4" s="91"/>
      <c r="S4" s="91"/>
      <c r="T4" s="91"/>
      <c r="U4" s="91"/>
    </row>
    <row r="5" spans="1:22" ht="27.6">
      <c r="A5" s="99" t="s">
        <v>102</v>
      </c>
      <c r="B5" s="100" t="s">
        <v>100</v>
      </c>
      <c r="C5" s="252" t="s">
        <v>121</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121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52" t="s">
        <v>121</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81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289"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289"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41.4">
      <c r="A28" s="99" t="s">
        <v>128</v>
      </c>
      <c r="B28" s="100" t="s">
        <v>100</v>
      </c>
      <c r="C28" s="101" t="s">
        <v>356</v>
      </c>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289"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289"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294"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294"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290</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89"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294" t="s">
        <v>169</v>
      </c>
      <c r="C42" s="200"/>
      <c r="D42" s="201"/>
      <c r="E42" s="87"/>
      <c r="F42" s="138">
        <v>4</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000-000000000000}">
      <formula1>"1 [Good to Go],2 [Minor Issue],3 [Major Issue],4 [Not Checked]"</formula1>
    </dataValidation>
  </dataValidation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83" t="str">
        <f>'Restart Summary'!A5</f>
        <v>A-3</v>
      </c>
      <c r="B1" s="184" t="s">
        <v>27</v>
      </c>
      <c r="C1" s="313" t="s">
        <v>159</v>
      </c>
      <c r="D1" s="311"/>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08"/>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9"/>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97" t="s">
        <v>160</v>
      </c>
      <c r="B32" s="188" t="s">
        <v>100</v>
      </c>
      <c r="C32" s="189"/>
      <c r="D32" s="189"/>
      <c r="E32" s="87"/>
      <c r="F32" s="119"/>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161</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400-000000000000}">
      <formula1>"1 [Good to Go],2 [Minor Issue],3 [Major Issue],4 [Not Checked]"</formula1>
    </dataValidation>
  </dataValidations>
  <pageMargins left="0.7" right="0.7" top="0.75" bottom="0.75" header="0" footer="0"/>
  <pageSetup orientation="landscape"/>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8" customWidth="1"/>
  </cols>
  <sheetData>
    <row r="1" spans="1:22" ht="15" customHeight="1">
      <c r="A1" s="84" t="e">
        <f>#REF!</f>
        <v>#REF!</v>
      </c>
      <c r="B1" s="84" t="s">
        <v>27</v>
      </c>
      <c r="C1" s="310" t="s">
        <v>357</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NC</v>
      </c>
      <c r="R3" s="97" t="str">
        <f>IF(F38=1,"GREEN",IF(F38=2,"YELLOW",IF(F38=3,"RED","NC")))</f>
        <v>GREEN</v>
      </c>
      <c r="S3" s="97" t="str">
        <f>IF(F40=1,"GREEN",IF(F40=2,"YELLOW",IF(F40=3,"RED","NC")))</f>
        <v>GREEN</v>
      </c>
      <c r="T3" s="97" t="str">
        <f>IF(F42=1,"GREEN",IF(F24=2,"YELLOW",IF(F42=3,"RED","NC")))</f>
        <v>GREEN</v>
      </c>
      <c r="U3" s="97" t="str">
        <f>IF(V3=4, "NC",IF(V3=3,"RED",IF(V3=2,"YELLOW","GREEN")))</f>
        <v>NC</v>
      </c>
      <c r="V3" s="97">
        <f>MAX(F4:F42)</f>
        <v>4</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81</v>
      </c>
      <c r="D12" s="192" t="s">
        <v>81</v>
      </c>
      <c r="E12" s="87"/>
      <c r="F12" s="103">
        <v>1</v>
      </c>
      <c r="G12" s="91"/>
      <c r="H12" s="91"/>
      <c r="I12" s="91"/>
      <c r="J12" s="91"/>
      <c r="K12" s="91"/>
      <c r="L12" s="91"/>
      <c r="M12" s="91"/>
      <c r="N12" s="114"/>
      <c r="O12" s="91"/>
      <c r="P12" s="91"/>
      <c r="Q12" s="91"/>
      <c r="R12" s="91"/>
      <c r="S12" s="91"/>
      <c r="T12" s="91"/>
      <c r="U12" s="91"/>
    </row>
    <row r="13" spans="1:22" ht="27.6">
      <c r="A13" s="99" t="s">
        <v>112</v>
      </c>
      <c r="B13" s="289" t="s">
        <v>169</v>
      </c>
      <c r="C13" s="252" t="s">
        <v>111</v>
      </c>
      <c r="D13" s="192" t="s">
        <v>81</v>
      </c>
      <c r="E13" s="87"/>
      <c r="F13" s="103">
        <v>1</v>
      </c>
      <c r="G13" s="91"/>
      <c r="H13" s="91"/>
      <c r="I13" s="91"/>
      <c r="J13" s="91"/>
      <c r="K13" s="91"/>
      <c r="L13" s="91"/>
      <c r="M13" s="91"/>
      <c r="N13" s="114"/>
      <c r="O13" s="91"/>
      <c r="P13" s="91"/>
      <c r="Q13" s="91"/>
      <c r="R13" s="91"/>
      <c r="S13" s="91"/>
      <c r="T13" s="91"/>
      <c r="U13" s="91"/>
    </row>
    <row r="14" spans="1:22" ht="27.6">
      <c r="A14" s="99" t="s">
        <v>113</v>
      </c>
      <c r="B14" s="289" t="s">
        <v>169</v>
      </c>
      <c r="C14" s="252" t="s">
        <v>111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289"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289" t="s">
        <v>100</v>
      </c>
      <c r="C21" s="252" t="s">
        <v>111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289"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100"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294"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294"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81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89"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100</v>
      </c>
      <c r="C42" s="200"/>
      <c r="D42" s="201"/>
      <c r="E42" s="87"/>
      <c r="F42" s="138">
        <v>1</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100-000000000000}">
      <formula1>"1 [Good to Go],2 [Minor Issue],3 [Major Issue],4 [Not Checked]"</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9" customWidth="1"/>
  </cols>
  <sheetData>
    <row r="1" spans="1:22" ht="15" customHeight="1">
      <c r="A1" s="84" t="e">
        <f>#REF!</f>
        <v>#REF!</v>
      </c>
      <c r="B1" s="84" t="s">
        <v>27</v>
      </c>
      <c r="C1" s="310" t="s">
        <v>358</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41.4">
      <c r="A4" s="99" t="s">
        <v>99</v>
      </c>
      <c r="B4" s="100" t="s">
        <v>100</v>
      </c>
      <c r="C4" s="101" t="s">
        <v>359</v>
      </c>
      <c r="D4" s="300">
        <v>43957</v>
      </c>
      <c r="E4" s="87"/>
      <c r="F4" s="103">
        <v>1</v>
      </c>
      <c r="G4" s="91"/>
      <c r="H4" s="91"/>
      <c r="I4" s="91"/>
      <c r="J4" s="91"/>
      <c r="K4" s="91"/>
      <c r="L4" s="91"/>
      <c r="M4" s="91"/>
      <c r="N4" s="91"/>
      <c r="O4" s="91"/>
      <c r="P4" s="91"/>
      <c r="Q4" s="91"/>
      <c r="R4" s="91"/>
      <c r="S4" s="91"/>
      <c r="T4" s="91"/>
      <c r="U4" s="91"/>
    </row>
    <row r="5" spans="1:22" ht="27.6">
      <c r="A5" s="99" t="s">
        <v>102</v>
      </c>
      <c r="B5" s="100" t="s">
        <v>100</v>
      </c>
      <c r="C5" s="252" t="s">
        <v>290</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290</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52" t="s">
        <v>290</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290</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253" t="s">
        <v>185</v>
      </c>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100"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296" t="s">
        <v>100</v>
      </c>
      <c r="C35" s="101" t="s">
        <v>81</v>
      </c>
      <c r="D35" s="148" t="s">
        <v>360</v>
      </c>
      <c r="E35" s="87"/>
      <c r="F35" s="119">
        <v>1</v>
      </c>
      <c r="G35" s="91"/>
      <c r="H35" s="91"/>
      <c r="I35" s="91"/>
      <c r="J35" s="91"/>
      <c r="K35" s="91"/>
      <c r="L35" s="91"/>
      <c r="M35" s="91"/>
      <c r="N35" s="91"/>
      <c r="O35" s="91"/>
      <c r="P35" s="91"/>
      <c r="Q35" s="91"/>
      <c r="R35" s="91"/>
      <c r="S35" s="91"/>
      <c r="T35" s="91"/>
      <c r="U35" s="91"/>
    </row>
    <row r="36" spans="1:21" ht="27.6">
      <c r="A36" s="126" t="s">
        <v>141</v>
      </c>
      <c r="B36" s="296" t="s">
        <v>100</v>
      </c>
      <c r="C36" s="252" t="s">
        <v>81</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121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89"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100</v>
      </c>
      <c r="C42" s="252" t="s">
        <v>361</v>
      </c>
      <c r="D42" s="201"/>
      <c r="E42" s="87"/>
      <c r="F42" s="138">
        <v>1</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200-000000000000}">
      <formula1>"1 [Good to Go],2 [Minor Issue],3 [Major Issue],4 [Not Checked]"</formula1>
    </dataValidation>
  </dataValidations>
  <printOptions horizontalCentered="1" gridLines="1"/>
  <pageMargins left="0.7" right="0.7" top="0.75" bottom="0.75" header="0" footer="0"/>
  <pageSetup pageOrder="overThenDown" orientation="landscape" cellComments="atEnd"/>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9" customWidth="1"/>
  </cols>
  <sheetData>
    <row r="1" spans="1:22" ht="15" customHeight="1">
      <c r="A1" s="84" t="e">
        <f>#REF!</f>
        <v>#REF!</v>
      </c>
      <c r="B1" s="84" t="s">
        <v>27</v>
      </c>
      <c r="C1" s="310" t="s">
        <v>362</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81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00"/>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81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289" t="s">
        <v>100</v>
      </c>
      <c r="C19" s="200"/>
      <c r="D19" s="189"/>
      <c r="E19" s="87"/>
      <c r="F19" s="301">
        <v>1</v>
      </c>
      <c r="G19" s="91"/>
      <c r="H19" s="91"/>
      <c r="I19" s="91"/>
      <c r="J19" s="91"/>
      <c r="K19" s="91"/>
      <c r="L19" s="91"/>
      <c r="M19" s="91"/>
      <c r="N19" s="91"/>
      <c r="O19" s="91"/>
      <c r="P19" s="91"/>
      <c r="Q19" s="91"/>
      <c r="R19" s="91"/>
      <c r="S19" s="91"/>
      <c r="T19" s="91"/>
      <c r="U19" s="91"/>
    </row>
    <row r="20" spans="1:21" ht="14.4">
      <c r="A20" s="92" t="s">
        <v>119</v>
      </c>
      <c r="B20" s="106"/>
      <c r="C20" s="298"/>
      <c r="D20" s="96"/>
      <c r="E20" s="87"/>
      <c r="F20" s="302"/>
      <c r="G20" s="91"/>
      <c r="H20" s="91"/>
      <c r="I20" s="91"/>
      <c r="J20" s="91"/>
      <c r="K20" s="91"/>
      <c r="L20" s="91"/>
      <c r="M20" s="91"/>
      <c r="N20" s="91"/>
      <c r="O20" s="91"/>
      <c r="P20" s="91"/>
      <c r="Q20" s="91"/>
      <c r="R20" s="91"/>
      <c r="S20" s="91"/>
      <c r="T20" s="91"/>
      <c r="U20" s="91"/>
    </row>
    <row r="21" spans="1:21" ht="41.4">
      <c r="A21" s="99" t="s">
        <v>120</v>
      </c>
      <c r="B21" s="100" t="s">
        <v>100</v>
      </c>
      <c r="C21" s="252" t="s">
        <v>111</v>
      </c>
      <c r="D21" s="189"/>
      <c r="E21" s="87"/>
      <c r="F21" s="301">
        <v>1</v>
      </c>
      <c r="G21" s="91"/>
      <c r="H21" s="91"/>
      <c r="I21" s="91"/>
      <c r="J21" s="91"/>
      <c r="K21" s="91"/>
      <c r="L21" s="91"/>
      <c r="M21" s="91"/>
      <c r="N21" s="91"/>
      <c r="O21" s="91"/>
      <c r="P21" s="91"/>
      <c r="Q21" s="91"/>
      <c r="R21" s="91"/>
      <c r="S21" s="91"/>
      <c r="T21" s="91"/>
      <c r="U21" s="91"/>
    </row>
    <row r="22" spans="1:21" ht="14.4">
      <c r="A22" s="92" t="s">
        <v>122</v>
      </c>
      <c r="B22" s="106"/>
      <c r="C22" s="298"/>
      <c r="D22" s="96"/>
      <c r="E22" s="87"/>
      <c r="F22" s="302"/>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301">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301">
        <v>1</v>
      </c>
      <c r="G24" s="91"/>
      <c r="H24" s="91"/>
      <c r="I24" s="91"/>
      <c r="J24" s="91"/>
      <c r="K24" s="91"/>
      <c r="L24" s="91"/>
      <c r="M24" s="91"/>
      <c r="N24" s="91"/>
      <c r="O24" s="91"/>
      <c r="P24" s="91"/>
      <c r="Q24" s="91"/>
      <c r="R24" s="91"/>
      <c r="S24" s="91"/>
      <c r="T24" s="91"/>
      <c r="U24" s="91"/>
    </row>
    <row r="25" spans="1:21" ht="14.4">
      <c r="A25" s="92" t="s">
        <v>125</v>
      </c>
      <c r="B25" s="106"/>
      <c r="C25" s="298"/>
      <c r="D25" s="96"/>
      <c r="E25" s="87"/>
      <c r="F25" s="302"/>
      <c r="G25" s="91"/>
      <c r="H25" s="91"/>
      <c r="I25" s="87"/>
      <c r="J25" s="91"/>
      <c r="K25" s="91"/>
      <c r="L25" s="91"/>
      <c r="M25" s="91"/>
      <c r="N25" s="91"/>
      <c r="O25" s="91"/>
      <c r="P25" s="91"/>
      <c r="Q25" s="91"/>
      <c r="R25" s="91"/>
      <c r="S25" s="91"/>
      <c r="T25" s="91"/>
      <c r="U25" s="91"/>
    </row>
    <row r="26" spans="1:21" ht="41.4">
      <c r="A26" s="99" t="s">
        <v>126</v>
      </c>
      <c r="B26" s="289" t="s">
        <v>100</v>
      </c>
      <c r="C26" s="200"/>
      <c r="D26" s="189"/>
      <c r="E26" s="87"/>
      <c r="F26" s="301">
        <v>1</v>
      </c>
      <c r="G26" s="91"/>
      <c r="H26" s="91"/>
      <c r="I26" s="91"/>
      <c r="J26" s="91"/>
      <c r="K26" s="91"/>
      <c r="L26" s="91"/>
      <c r="M26" s="91"/>
      <c r="N26" s="91"/>
      <c r="O26" s="91"/>
      <c r="P26" s="91"/>
      <c r="Q26" s="91"/>
      <c r="R26" s="91"/>
      <c r="S26" s="91"/>
      <c r="T26" s="91"/>
      <c r="U26" s="91"/>
    </row>
    <row r="27" spans="1:21" ht="14.4">
      <c r="A27" s="92" t="s">
        <v>127</v>
      </c>
      <c r="B27" s="106"/>
      <c r="C27" s="298"/>
      <c r="D27" s="96"/>
      <c r="E27" s="87"/>
      <c r="F27" s="302"/>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100"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100</v>
      </c>
      <c r="C35" s="101" t="s">
        <v>81</v>
      </c>
      <c r="D35" s="188" t="s">
        <v>81</v>
      </c>
      <c r="E35" s="87"/>
      <c r="F35" s="119">
        <v>1</v>
      </c>
      <c r="G35" s="91"/>
      <c r="H35" s="91"/>
      <c r="I35" s="91"/>
      <c r="J35" s="91"/>
      <c r="K35" s="91"/>
      <c r="L35" s="91"/>
      <c r="M35" s="91"/>
      <c r="N35" s="91"/>
      <c r="O35" s="91"/>
      <c r="P35" s="91"/>
      <c r="Q35" s="91"/>
      <c r="R35" s="91"/>
      <c r="S35" s="91"/>
      <c r="T35" s="91"/>
      <c r="U35" s="91"/>
    </row>
    <row r="36" spans="1:21" ht="27.6">
      <c r="A36" s="126" t="s">
        <v>141</v>
      </c>
      <c r="B36" s="100" t="s">
        <v>100</v>
      </c>
      <c r="C36" s="252" t="s">
        <v>81</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111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100</v>
      </c>
      <c r="C42" s="252" t="s">
        <v>363</v>
      </c>
      <c r="D42" s="201"/>
      <c r="E42" s="87"/>
      <c r="F42" s="138">
        <v>1</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300-000000000000}">
      <formula1>"1 [Good to Go],2 [Minor Issue],3 [Major Issue],4 [Not Checked]"</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7.19921875" customWidth="1"/>
  </cols>
  <sheetData>
    <row r="1" spans="1:22" ht="15" customHeight="1">
      <c r="A1" s="84" t="e">
        <f>#REF!</f>
        <v>#REF!</v>
      </c>
      <c r="B1" s="84" t="s">
        <v>27</v>
      </c>
      <c r="C1" s="310" t="s">
        <v>81</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YELLOW</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7.6">
      <c r="A4" s="99" t="s">
        <v>99</v>
      </c>
      <c r="B4" s="100" t="s">
        <v>166</v>
      </c>
      <c r="C4" s="101" t="s">
        <v>364</v>
      </c>
      <c r="D4" s="190"/>
      <c r="E4" s="87"/>
      <c r="F4" s="103">
        <v>2</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81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00"/>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81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81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100"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100</v>
      </c>
      <c r="C35" s="101" t="s">
        <v>81</v>
      </c>
      <c r="D35" s="188" t="s">
        <v>81</v>
      </c>
      <c r="E35" s="87"/>
      <c r="F35" s="119">
        <v>1</v>
      </c>
      <c r="G35" s="91"/>
      <c r="H35" s="91"/>
      <c r="I35" s="91"/>
      <c r="J35" s="91"/>
      <c r="K35" s="91"/>
      <c r="L35" s="91"/>
      <c r="M35" s="91"/>
      <c r="N35" s="91"/>
      <c r="O35" s="91"/>
      <c r="P35" s="91"/>
      <c r="Q35" s="91"/>
      <c r="R35" s="91"/>
      <c r="S35" s="91"/>
      <c r="T35" s="91"/>
      <c r="U35" s="91"/>
    </row>
    <row r="36" spans="1:21" ht="27.6">
      <c r="A36" s="126" t="s">
        <v>141</v>
      </c>
      <c r="B36" s="100" t="s">
        <v>100</v>
      </c>
      <c r="C36" s="252" t="s">
        <v>81</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81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100</v>
      </c>
      <c r="C42" s="252" t="s">
        <v>365</v>
      </c>
      <c r="D42" s="201"/>
      <c r="E42" s="87"/>
      <c r="F42" s="138">
        <v>1</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400-000000000000}">
      <formula1>"1 [Good to Go],2 [Minor Issue],3 [Major Issue],4 [Not Checked]"</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7.19921875" customWidth="1"/>
  </cols>
  <sheetData>
    <row r="1" spans="1:22" ht="15" customHeight="1">
      <c r="A1" s="84" t="e">
        <f>#REF!</f>
        <v>#REF!</v>
      </c>
      <c r="B1" s="84" t="s">
        <v>27</v>
      </c>
      <c r="C1" s="310" t="s">
        <v>366</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YELLOW</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NC</v>
      </c>
      <c r="N3" s="97" t="str">
        <f>IF(F26=1,"GREEN",IF(F26=2,"YELLOW",IF(F26=3,"RED","NC")))</f>
        <v>GREEN</v>
      </c>
      <c r="O3" s="98" t="str">
        <f>IF(MAX(F28:F29)=1,"GREEN",IF(MAX(F28:F29)=2,"YELLOW",IF(F28=3,"RED",IF(F29=3,"RED","NC"))))</f>
        <v>NC</v>
      </c>
      <c r="P3" s="97" t="str">
        <f>IF(MAX(F31:F33)=1,"GREEN",IF(MAX(F31:F33)=2,"YELLOW",IF(F31=3,"RED",IF(F32=3,"RED",IF(F33=3,"RED","NC")))))</f>
        <v>NC</v>
      </c>
      <c r="Q3" s="97" t="str">
        <f>IF(MAX(F35:F36)=1,"GREEN",IF(MAX(F35:F36)=2,"YELLOW",IF(F35=3,"RED",IF(F36=3,"RED","NC"))))</f>
        <v>NC</v>
      </c>
      <c r="R3" s="97" t="str">
        <f>IF(F38=1,"GREEN",IF(F38=2,"YELLOW",IF(F38=3,"RED","NC")))</f>
        <v>GREEN</v>
      </c>
      <c r="S3" s="97" t="str">
        <f>IF(F40=1,"GREEN",IF(F40=2,"YELLOW",IF(F40=3,"RED","NC")))</f>
        <v>NC</v>
      </c>
      <c r="T3" s="97" t="str">
        <f>IF(F42=1,"GREEN",IF(F24=2,"YELLOW",IF(F42=3,"RED","NC")))</f>
        <v>GREEN</v>
      </c>
      <c r="U3" s="97" t="str">
        <f>IF(V3=4, "NC",IF(V3=3,"RED",IF(V3=2,"YELLOW","GREEN")))</f>
        <v>NC</v>
      </c>
      <c r="V3" s="97">
        <f>MAX(F4:F42)</f>
        <v>4</v>
      </c>
    </row>
    <row r="4" spans="1:22" ht="27.6">
      <c r="A4" s="99" t="s">
        <v>99</v>
      </c>
      <c r="B4" s="294" t="s">
        <v>169</v>
      </c>
      <c r="C4" s="101"/>
      <c r="D4" s="190"/>
      <c r="E4" s="87"/>
      <c r="F4" s="103">
        <v>4</v>
      </c>
      <c r="G4" s="91"/>
      <c r="H4" s="91"/>
      <c r="I4" s="91"/>
      <c r="J4" s="91"/>
      <c r="K4" s="91"/>
      <c r="L4" s="91"/>
      <c r="M4" s="91"/>
      <c r="N4" s="91"/>
      <c r="O4" s="91"/>
      <c r="P4" s="91"/>
      <c r="Q4" s="91"/>
      <c r="R4" s="91"/>
      <c r="S4" s="91"/>
      <c r="T4" s="91"/>
      <c r="U4" s="91"/>
    </row>
    <row r="5" spans="1:22" ht="27.6">
      <c r="A5" s="99" t="s">
        <v>102</v>
      </c>
      <c r="B5" s="100" t="s">
        <v>100</v>
      </c>
      <c r="C5" s="252" t="s">
        <v>111</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303"/>
      <c r="K6" s="91"/>
      <c r="L6" s="91"/>
      <c r="M6" s="91"/>
      <c r="N6" s="91"/>
      <c r="O6" s="91"/>
      <c r="P6" s="91"/>
      <c r="Q6" s="91"/>
      <c r="R6" s="91"/>
      <c r="S6" s="91"/>
      <c r="T6" s="91"/>
      <c r="U6" s="91"/>
    </row>
    <row r="7" spans="1:22" ht="69">
      <c r="A7" s="109" t="s">
        <v>105</v>
      </c>
      <c r="B7" s="100" t="s">
        <v>166</v>
      </c>
      <c r="C7" s="303" t="s">
        <v>367</v>
      </c>
      <c r="D7" s="190" t="s">
        <v>81</v>
      </c>
      <c r="E7" s="87"/>
      <c r="F7" s="103">
        <v>2</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111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52" t="s">
        <v>111</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81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303" t="s">
        <v>185</v>
      </c>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294"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294"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294"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304"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294" t="s">
        <v>100</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294" t="s">
        <v>100</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294"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294"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294"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81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94"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100</v>
      </c>
      <c r="C42" s="252" t="s">
        <v>368</v>
      </c>
      <c r="D42" s="201"/>
      <c r="E42" s="87"/>
      <c r="F42" s="138">
        <v>1</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500-000000000000}">
      <formula1>"1 [Good to Go],2 [Minor Issue],3 [Major Issue],4 [Not Checked]"</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8.3984375" customWidth="1"/>
  </cols>
  <sheetData>
    <row r="1" spans="1:22" ht="15" customHeight="1">
      <c r="A1" s="84" t="e">
        <f>#REF!</f>
        <v>#REF!</v>
      </c>
      <c r="B1" s="84" t="s">
        <v>27</v>
      </c>
      <c r="C1" s="310" t="s">
        <v>369</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NC</v>
      </c>
      <c r="T3" s="97" t="str">
        <f>IF(F42=1,"GREEN",IF(F24=2,"YELLOW",IF(F42=3,"RED","NC")))</f>
        <v>NC</v>
      </c>
      <c r="U3" s="97" t="str">
        <f>IF(V3=4, "NC",IF(V3=3,"RED",IF(V3=2,"YELLOW","GREEN")))</f>
        <v>NC</v>
      </c>
      <c r="V3" s="97">
        <f>MAX(F4:F42)</f>
        <v>4</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121</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100</v>
      </c>
      <c r="C12" s="252" t="s">
        <v>81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100</v>
      </c>
      <c r="C13" s="200"/>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100</v>
      </c>
      <c r="C14" s="252" t="s">
        <v>81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100</v>
      </c>
      <c r="C23" s="200"/>
      <c r="D23" s="189"/>
      <c r="E23" s="87"/>
      <c r="F23" s="119">
        <v>1</v>
      </c>
      <c r="G23" s="91"/>
      <c r="H23" s="91"/>
      <c r="I23" s="91"/>
      <c r="J23" s="91"/>
      <c r="K23" s="91"/>
      <c r="L23" s="91"/>
      <c r="M23" s="91"/>
      <c r="N23" s="91"/>
      <c r="O23" s="91"/>
      <c r="P23" s="91"/>
      <c r="Q23" s="91"/>
      <c r="R23" s="91"/>
      <c r="S23" s="91"/>
      <c r="T23" s="91"/>
      <c r="U23" s="91"/>
    </row>
    <row r="24" spans="1:21" ht="14.4">
      <c r="A24" s="99" t="s">
        <v>124</v>
      </c>
      <c r="B24" s="100" t="s">
        <v>100</v>
      </c>
      <c r="C24" s="200"/>
      <c r="D24" s="189"/>
      <c r="E24" s="87"/>
      <c r="F24" s="119">
        <v>1</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100" t="s">
        <v>100</v>
      </c>
      <c r="C32" s="101" t="s">
        <v>81</v>
      </c>
      <c r="D32" s="189"/>
      <c r="E32" s="87"/>
      <c r="F32" s="119">
        <v>1</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289" t="s">
        <v>100</v>
      </c>
      <c r="C35" s="101" t="s">
        <v>81</v>
      </c>
      <c r="D35" s="188" t="s">
        <v>370</v>
      </c>
      <c r="E35" s="87"/>
      <c r="F35" s="119">
        <v>1</v>
      </c>
      <c r="G35" s="91"/>
      <c r="H35" s="91"/>
      <c r="I35" s="91"/>
      <c r="J35" s="91"/>
      <c r="K35" s="91"/>
      <c r="L35" s="91"/>
      <c r="M35" s="91"/>
      <c r="N35" s="91"/>
      <c r="O35" s="91"/>
      <c r="P35" s="91"/>
      <c r="Q35" s="91"/>
      <c r="R35" s="91"/>
      <c r="S35" s="91"/>
      <c r="T35" s="91"/>
      <c r="U35" s="91"/>
    </row>
    <row r="36" spans="1:21" ht="27.6">
      <c r="A36" s="126" t="s">
        <v>141</v>
      </c>
      <c r="B36" s="289" t="s">
        <v>100</v>
      </c>
      <c r="C36" s="252" t="s">
        <v>81</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94"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294" t="s">
        <v>169</v>
      </c>
      <c r="C42" s="200"/>
      <c r="D42" s="201"/>
      <c r="E42" s="87"/>
      <c r="F42" s="138">
        <v>4</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600-000000000000}">
      <formula1>"1 [Good to Go],2 [Minor Issue],3 [Major Issue],4 [Not Checked]"</formula1>
    </dataValidation>
  </dataValidations>
  <printOptions horizontalCentered="1" gridLines="1"/>
  <pageMargins left="0.7" right="0.7" top="0.75" bottom="0.75" header="0" footer="0"/>
  <pageSetup pageOrder="overThenDown" orientation="landscape" cellComments="atEnd"/>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1" width="7.59765625" customWidth="1"/>
    <col min="22" max="22" width="7.3984375" customWidth="1"/>
  </cols>
  <sheetData>
    <row r="1" spans="1:22" ht="15" customHeight="1">
      <c r="A1" s="84" t="e">
        <f>#REF!</f>
        <v>#REF!</v>
      </c>
      <c r="B1" s="84" t="s">
        <v>27</v>
      </c>
      <c r="C1" s="310" t="s">
        <v>371</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NC</v>
      </c>
      <c r="N3" s="97" t="str">
        <f>IF(F26=1,"GREEN",IF(F26=2,"YELLOW",IF(F26=3,"RED","NC")))</f>
        <v>GREEN</v>
      </c>
      <c r="O3" s="98" t="str">
        <f>IF(MAX(F28:F29)=1,"GREEN",IF(MAX(F28:F29)=2,"YELLOW",IF(F28=3,"RED",IF(F29=3,"RED","NC"))))</f>
        <v>GREEN</v>
      </c>
      <c r="P3" s="97" t="str">
        <f>IF(MAX(F31:F33)=1,"GREEN",IF(MAX(F31:F33)=2,"YELLOW",IF(F31=3,"RED",IF(F32=3,"RED",IF(F33=3,"RED","NC")))))</f>
        <v>NC</v>
      </c>
      <c r="Q3" s="97" t="str">
        <f>IF(MAX(F35:F36)=1,"GREEN",IF(MAX(F35:F36)=2,"YELLOW",IF(F35=3,"RED",IF(F36=3,"RED","NC"))))</f>
        <v>GREEN</v>
      </c>
      <c r="R3" s="97" t="str">
        <f>IF(F38=1,"GREEN",IF(F38=2,"YELLOW",IF(F38=3,"RED","NC")))</f>
        <v>GREEN</v>
      </c>
      <c r="S3" s="97" t="str">
        <f>IF(F40=1,"GREEN",IF(F40=2,"YELLOW",IF(F40=3,"RED","NC")))</f>
        <v>NC</v>
      </c>
      <c r="T3" s="97" t="str">
        <f>IF(F42=1,"GREEN",IF(F24=2,"YELLOW",IF(F42=3,"RED","NC")))</f>
        <v>NC</v>
      </c>
      <c r="U3" s="97" t="str">
        <f>IF(V3=4, "NC",IF(V3=3,"RED",IF(V3=2,"YELLOW","GREEN")))</f>
        <v>NC</v>
      </c>
      <c r="V3" s="97">
        <f>MAX(F4:F42)</f>
        <v>4</v>
      </c>
    </row>
    <row r="4" spans="1:22" ht="27.6">
      <c r="A4" s="99" t="s">
        <v>99</v>
      </c>
      <c r="B4" s="100" t="s">
        <v>100</v>
      </c>
      <c r="C4" s="101"/>
      <c r="D4" s="190"/>
      <c r="E4" s="87"/>
      <c r="F4" s="103">
        <v>1</v>
      </c>
      <c r="G4" s="91"/>
      <c r="H4" s="91"/>
      <c r="I4" s="91"/>
      <c r="J4" s="91"/>
      <c r="K4" s="91"/>
      <c r="L4" s="91"/>
      <c r="M4" s="91"/>
      <c r="N4" s="91"/>
      <c r="O4" s="91"/>
      <c r="P4" s="91"/>
      <c r="Q4" s="91"/>
      <c r="R4" s="91"/>
      <c r="S4" s="91"/>
      <c r="T4" s="91"/>
      <c r="U4" s="91"/>
    </row>
    <row r="5" spans="1:22" ht="27.6">
      <c r="A5" s="99" t="s">
        <v>102</v>
      </c>
      <c r="B5" s="100" t="s">
        <v>100</v>
      </c>
      <c r="C5" s="252" t="s">
        <v>103</v>
      </c>
      <c r="D5" s="191" t="s">
        <v>81</v>
      </c>
      <c r="E5" s="87"/>
      <c r="F5" s="103">
        <v>1</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100</v>
      </c>
      <c r="C7" s="200"/>
      <c r="D7" s="190" t="s">
        <v>81</v>
      </c>
      <c r="E7" s="87"/>
      <c r="F7" s="103">
        <v>1</v>
      </c>
      <c r="G7" s="91"/>
      <c r="H7" s="91"/>
      <c r="I7" s="91"/>
      <c r="J7" s="91"/>
      <c r="K7" s="91"/>
      <c r="L7" s="91"/>
      <c r="M7" s="91"/>
      <c r="N7" s="91"/>
      <c r="O7" s="91"/>
      <c r="P7" s="91"/>
      <c r="Q7" s="91"/>
      <c r="R7" s="91"/>
      <c r="S7" s="91"/>
      <c r="T7" s="91"/>
      <c r="U7" s="91"/>
    </row>
    <row r="8" spans="1:22" ht="55.2">
      <c r="A8" s="109" t="s">
        <v>106</v>
      </c>
      <c r="B8" s="100" t="s">
        <v>100</v>
      </c>
      <c r="C8" s="200"/>
      <c r="D8" s="192" t="s">
        <v>81</v>
      </c>
      <c r="E8" s="87" t="s">
        <v>81</v>
      </c>
      <c r="F8" s="103">
        <v>1</v>
      </c>
      <c r="G8" s="91"/>
      <c r="H8" s="91"/>
      <c r="I8" s="91"/>
      <c r="J8" s="91"/>
      <c r="K8" s="91"/>
      <c r="L8" s="91"/>
      <c r="M8" s="91"/>
      <c r="N8" s="91"/>
      <c r="O8" s="91"/>
      <c r="P8" s="91"/>
      <c r="Q8" s="91"/>
      <c r="R8" s="91"/>
      <c r="S8" s="91"/>
      <c r="T8" s="91"/>
      <c r="U8" s="91"/>
    </row>
    <row r="9" spans="1:22" ht="27.6">
      <c r="A9" s="99" t="s">
        <v>107</v>
      </c>
      <c r="B9" s="100" t="s">
        <v>100</v>
      </c>
      <c r="C9" s="200"/>
      <c r="D9" s="192" t="s">
        <v>81</v>
      </c>
      <c r="E9" s="87"/>
      <c r="F9" s="103">
        <v>1</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100</v>
      </c>
      <c r="C11" s="200"/>
      <c r="D11" s="192" t="s">
        <v>81</v>
      </c>
      <c r="E11" s="87"/>
      <c r="F11" s="103">
        <v>1</v>
      </c>
      <c r="G11" s="91"/>
      <c r="H11" s="91"/>
      <c r="I11" s="91"/>
      <c r="J11" s="91"/>
      <c r="K11" s="91"/>
      <c r="L11" s="91"/>
      <c r="M11" s="91"/>
      <c r="N11" s="114"/>
      <c r="O11" s="91"/>
      <c r="P11" s="91"/>
      <c r="Q11" s="91"/>
      <c r="R11" s="91"/>
      <c r="S11" s="91"/>
      <c r="T11" s="91"/>
      <c r="U11" s="91"/>
    </row>
    <row r="12" spans="1:22" ht="41.4">
      <c r="A12" s="99" t="s">
        <v>110</v>
      </c>
      <c r="B12" s="100" t="s">
        <v>169</v>
      </c>
      <c r="C12" s="252" t="s">
        <v>111</v>
      </c>
      <c r="D12" s="192" t="s">
        <v>81</v>
      </c>
      <c r="E12" s="87"/>
      <c r="F12" s="103">
        <v>1</v>
      </c>
      <c r="G12" s="91"/>
      <c r="H12" s="91"/>
      <c r="I12" s="91"/>
      <c r="J12" s="91"/>
      <c r="K12" s="91"/>
      <c r="L12" s="91"/>
      <c r="M12" s="91"/>
      <c r="N12" s="114"/>
      <c r="O12" s="91"/>
      <c r="P12" s="91"/>
      <c r="Q12" s="91"/>
      <c r="R12" s="91"/>
      <c r="S12" s="91"/>
      <c r="T12" s="91"/>
      <c r="U12" s="91"/>
    </row>
    <row r="13" spans="1:22" ht="27.6">
      <c r="A13" s="99" t="s">
        <v>112</v>
      </c>
      <c r="B13" s="100" t="s">
        <v>169</v>
      </c>
      <c r="C13" s="252" t="s">
        <v>111</v>
      </c>
      <c r="D13" s="192" t="s">
        <v>81</v>
      </c>
      <c r="E13" s="87"/>
      <c r="F13" s="103">
        <v>1</v>
      </c>
      <c r="G13" s="91"/>
      <c r="H13" s="91"/>
      <c r="I13" s="91"/>
      <c r="J13" s="91"/>
      <c r="K13" s="91"/>
      <c r="L13" s="91"/>
      <c r="M13" s="91"/>
      <c r="N13" s="114"/>
      <c r="O13" s="91"/>
      <c r="P13" s="91"/>
      <c r="Q13" s="91"/>
      <c r="R13" s="91"/>
      <c r="S13" s="91"/>
      <c r="T13" s="91"/>
      <c r="U13" s="91"/>
    </row>
    <row r="14" spans="1:22" ht="27.6">
      <c r="A14" s="99" t="s">
        <v>113</v>
      </c>
      <c r="B14" s="100" t="s">
        <v>169</v>
      </c>
      <c r="C14" s="252" t="s">
        <v>111</v>
      </c>
      <c r="D14" s="192" t="s">
        <v>81</v>
      </c>
      <c r="E14" s="87"/>
      <c r="F14" s="103">
        <v>1</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100</v>
      </c>
      <c r="C16" s="200"/>
      <c r="D16" s="192"/>
      <c r="E16" s="87"/>
      <c r="F16" s="103">
        <v>1</v>
      </c>
      <c r="G16" s="91"/>
      <c r="H16" s="91"/>
      <c r="I16" s="91"/>
      <c r="J16" s="91"/>
      <c r="K16" s="91"/>
      <c r="L16" s="91"/>
      <c r="M16" s="91"/>
      <c r="N16" s="91"/>
      <c r="O16" s="91"/>
      <c r="P16" s="91"/>
      <c r="Q16" s="91"/>
      <c r="R16" s="91"/>
      <c r="S16" s="91"/>
      <c r="T16" s="91"/>
      <c r="U16" s="91"/>
    </row>
    <row r="17" spans="1:21" ht="41.4">
      <c r="A17" s="99" t="s">
        <v>116</v>
      </c>
      <c r="B17" s="100" t="s">
        <v>100</v>
      </c>
      <c r="C17" s="200"/>
      <c r="D17" s="192"/>
      <c r="E17" s="87"/>
      <c r="F17" s="103">
        <v>1</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294"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294"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100</v>
      </c>
      <c r="C28" s="200"/>
      <c r="D28" s="188"/>
      <c r="E28" s="87"/>
      <c r="F28" s="119">
        <v>1</v>
      </c>
      <c r="G28" s="91"/>
      <c r="H28" s="91"/>
      <c r="I28" s="91"/>
      <c r="J28" s="91"/>
      <c r="K28" s="91"/>
      <c r="L28" s="91"/>
      <c r="M28" s="91"/>
      <c r="N28" s="91"/>
      <c r="O28" s="91"/>
      <c r="P28" s="91"/>
      <c r="Q28" s="91"/>
      <c r="R28" s="91"/>
      <c r="S28" s="91"/>
      <c r="T28" s="91"/>
      <c r="U28" s="91"/>
    </row>
    <row r="29" spans="1:21" ht="27.6">
      <c r="A29" s="99" t="s">
        <v>129</v>
      </c>
      <c r="B29" s="121" t="s">
        <v>100</v>
      </c>
      <c r="C29" s="252" t="s">
        <v>81</v>
      </c>
      <c r="D29" s="188" t="s">
        <v>81</v>
      </c>
      <c r="E29" s="87"/>
      <c r="F29" s="119">
        <v>1</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100</v>
      </c>
      <c r="C31" s="200"/>
      <c r="D31" s="189"/>
      <c r="E31" s="87"/>
      <c r="F31" s="119">
        <v>1</v>
      </c>
      <c r="G31" s="91"/>
      <c r="H31" s="91"/>
      <c r="I31" s="91"/>
      <c r="J31" s="91"/>
      <c r="K31" s="91"/>
      <c r="L31" s="91"/>
      <c r="M31" s="91"/>
      <c r="N31" s="91"/>
      <c r="O31" s="91"/>
      <c r="P31" s="91"/>
      <c r="Q31" s="91"/>
      <c r="R31" s="91"/>
      <c r="S31" s="91"/>
      <c r="T31" s="91"/>
      <c r="U31" s="91"/>
    </row>
    <row r="32" spans="1:21" ht="14.4">
      <c r="A32" s="124" t="s">
        <v>134</v>
      </c>
      <c r="B32" s="294"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100</v>
      </c>
      <c r="C33" s="200"/>
      <c r="D33" s="189"/>
      <c r="E33" s="87"/>
      <c r="F33" s="119">
        <v>1</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100</v>
      </c>
      <c r="C35" s="101" t="s">
        <v>81</v>
      </c>
      <c r="D35" s="188" t="s">
        <v>81</v>
      </c>
      <c r="E35" s="87"/>
      <c r="F35" s="119">
        <v>1</v>
      </c>
      <c r="G35" s="91"/>
      <c r="H35" s="91"/>
      <c r="I35" s="91"/>
      <c r="J35" s="91"/>
      <c r="K35" s="91"/>
      <c r="L35" s="91"/>
      <c r="M35" s="91"/>
      <c r="N35" s="91"/>
      <c r="O35" s="91"/>
      <c r="P35" s="91"/>
      <c r="Q35" s="91"/>
      <c r="R35" s="91"/>
      <c r="S35" s="91"/>
      <c r="T35" s="91"/>
      <c r="U35" s="91"/>
    </row>
    <row r="36" spans="1:21" ht="27.6">
      <c r="A36" s="126" t="s">
        <v>141</v>
      </c>
      <c r="B36" s="100" t="s">
        <v>100</v>
      </c>
      <c r="C36" s="252" t="s">
        <v>372</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100</v>
      </c>
      <c r="C38" s="252" t="s">
        <v>81</v>
      </c>
      <c r="D38" s="189"/>
      <c r="E38" s="87"/>
      <c r="F38" s="119">
        <v>1</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294"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294" t="s">
        <v>169</v>
      </c>
      <c r="C42" s="200"/>
      <c r="D42" s="201"/>
      <c r="E42" s="87"/>
      <c r="F42" s="138">
        <v>4</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700-000000000000}">
      <formula1>"1 [Good to Go],2 [Minor Issue],3 [Major Issue],4 [Not Checked]"</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pageSetUpPr fitToPage="1"/>
  </sheetPr>
  <dimension ref="A1:V51"/>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2" width="7.59765625" customWidth="1"/>
  </cols>
  <sheetData>
    <row r="1" spans="1:22" ht="15" customHeight="1">
      <c r="A1" s="84" t="e">
        <f>#REF!</f>
        <v>#REF!</v>
      </c>
      <c r="B1" s="84" t="s">
        <v>27</v>
      </c>
      <c r="C1" s="310" t="s">
        <v>373</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NC</v>
      </c>
      <c r="I3" s="97" t="str">
        <f>IF(MAX(F11:F14)=1,"GREEN",IF(MAX(F11:F14)=2,"YELLOW",IF(F11=3,"RED",IF(F12=3,"RED",IF(F13=3,"RED",IF(F14=3,"RED","NC"))))))</f>
        <v>NC</v>
      </c>
      <c r="J3" s="97" t="str">
        <f>IF(MAX(F16:F17)=1,"GREEN",IF(MAX(F16:F17)=2,"YELLOW",IF(F16=3,"RED",IF(F17=3,"RED","NC"))))</f>
        <v>NC</v>
      </c>
      <c r="K3" s="97" t="str">
        <f>IF(F19=1,"GREEN",IF(F19=2,"YELLOW",IF(F19=3,"RED","NC")))</f>
        <v>GREEN</v>
      </c>
      <c r="L3" s="97" t="str">
        <f>IF(MAX(F21)=1,"GREEN",IF(MAX(F21)=2,"YELLOW",IF(F21=3,"RED","NC")))</f>
        <v>GREEN</v>
      </c>
      <c r="M3" s="97" t="str">
        <f>IF(MAX(F23:F24)=1,"GREEN",IF(MAX(F23:F24)=2,"YELLOW",IF(F23=3,"RED",IF(F24=3,"RED","NC"))))</f>
        <v>NC</v>
      </c>
      <c r="N3" s="97" t="str">
        <f>IF(F26=1,"GREEN",IF(F26=2,"YELLOW",IF(F26=3,"RED","NC")))</f>
        <v>GREEN</v>
      </c>
      <c r="O3" s="98" t="str">
        <f>IF(MAX(F28:F29)=1,"GREEN",IF(MAX(F28:F29)=2,"YELLOW",IF(F28=3,"RED",IF(F29=3,"RED","NC"))))</f>
        <v>NC</v>
      </c>
      <c r="P3" s="97" t="str">
        <f>IF(MAX(F31:F33)=1,"GREEN",IF(MAX(F31:F33)=2,"YELLOW",IF(F31=3,"RED",IF(F32=3,"RED",IF(F33=3,"RED","NC")))))</f>
        <v>NC</v>
      </c>
      <c r="Q3" s="97" t="str">
        <f>IF(MAX(F35:F36)=1,"GREEN",IF(MAX(F35:F36)=2,"YELLOW",IF(F35=3,"RED",IF(F36=3,"RED","NC"))))</f>
        <v>NC</v>
      </c>
      <c r="R3" s="97" t="str">
        <f>IF(F38=1,"GREEN",IF(F38=2,"YELLOW",IF(F38=3,"RED","NC")))</f>
        <v>NC</v>
      </c>
      <c r="S3" s="97" t="str">
        <f>IF(F40=1,"GREEN",IF(F40=2,"YELLOW",IF(F40=3,"RED","NC")))</f>
        <v>RED</v>
      </c>
      <c r="T3" s="97" t="str">
        <f>IF(F42=1,"GREEN",IF(F24=2,"YELLOW",IF(F42=3,"RED","NC")))</f>
        <v>NC</v>
      </c>
      <c r="U3" s="97" t="str">
        <f>IF(V3=4, "NC",IF(V3=3,"RED",IF(V3=2,"YELLOW","GREEN")))</f>
        <v>NC</v>
      </c>
      <c r="V3" s="97">
        <f>MAX(F4:F42)</f>
        <v>4</v>
      </c>
    </row>
    <row r="4" spans="1:22" ht="27.6">
      <c r="A4" s="99" t="s">
        <v>99</v>
      </c>
      <c r="B4" s="100" t="s">
        <v>169</v>
      </c>
      <c r="C4" s="101"/>
      <c r="D4" s="190"/>
      <c r="E4" s="87"/>
      <c r="F4" s="103">
        <v>4</v>
      </c>
      <c r="G4" s="91"/>
      <c r="H4" s="91"/>
      <c r="I4" s="91"/>
      <c r="J4" s="91"/>
      <c r="K4" s="91"/>
      <c r="L4" s="91"/>
      <c r="M4" s="91"/>
      <c r="N4" s="91"/>
      <c r="O4" s="91"/>
      <c r="P4" s="91"/>
      <c r="Q4" s="91"/>
      <c r="R4" s="91"/>
      <c r="S4" s="91"/>
      <c r="T4" s="91"/>
      <c r="U4" s="91"/>
    </row>
    <row r="5" spans="1:22" ht="27.6">
      <c r="A5" s="99" t="s">
        <v>102</v>
      </c>
      <c r="B5" s="100" t="s">
        <v>169</v>
      </c>
      <c r="C5" s="252" t="s">
        <v>103</v>
      </c>
      <c r="D5" s="191" t="s">
        <v>81</v>
      </c>
      <c r="E5" s="87"/>
      <c r="F5" s="103">
        <v>4</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169</v>
      </c>
      <c r="C7" s="200"/>
      <c r="D7" s="190" t="s">
        <v>81</v>
      </c>
      <c r="E7" s="87"/>
      <c r="F7" s="103">
        <v>4</v>
      </c>
      <c r="G7" s="91"/>
      <c r="H7" s="91"/>
      <c r="I7" s="91"/>
      <c r="J7" s="91"/>
      <c r="K7" s="91"/>
      <c r="L7" s="91"/>
      <c r="M7" s="91"/>
      <c r="N7" s="91"/>
      <c r="O7" s="91"/>
      <c r="P7" s="91"/>
      <c r="Q7" s="91"/>
      <c r="R7" s="91"/>
      <c r="S7" s="91"/>
      <c r="T7" s="91"/>
      <c r="U7" s="91"/>
    </row>
    <row r="8" spans="1:22" ht="55.2">
      <c r="A8" s="109" t="s">
        <v>106</v>
      </c>
      <c r="B8" s="100" t="s">
        <v>169</v>
      </c>
      <c r="C8" s="200"/>
      <c r="D8" s="192" t="s">
        <v>81</v>
      </c>
      <c r="E8" s="87" t="s">
        <v>81</v>
      </c>
      <c r="F8" s="103">
        <v>4</v>
      </c>
      <c r="G8" s="91"/>
      <c r="H8" s="91"/>
      <c r="I8" s="91"/>
      <c r="J8" s="91"/>
      <c r="K8" s="91"/>
      <c r="L8" s="91"/>
      <c r="M8" s="91"/>
      <c r="N8" s="91"/>
      <c r="O8" s="91"/>
      <c r="P8" s="91"/>
      <c r="Q8" s="91"/>
      <c r="R8" s="91"/>
      <c r="S8" s="91"/>
      <c r="T8" s="91"/>
      <c r="U8" s="91"/>
    </row>
    <row r="9" spans="1:22" ht="27.6">
      <c r="A9" s="99" t="s">
        <v>107</v>
      </c>
      <c r="B9" s="100" t="s">
        <v>169</v>
      </c>
      <c r="C9" s="200"/>
      <c r="D9" s="192" t="s">
        <v>81</v>
      </c>
      <c r="E9" s="87"/>
      <c r="F9" s="103">
        <v>4</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169</v>
      </c>
      <c r="C11" s="200"/>
      <c r="D11" s="192" t="s">
        <v>81</v>
      </c>
      <c r="E11" s="87"/>
      <c r="F11" s="103">
        <v>4</v>
      </c>
      <c r="G11" s="91"/>
      <c r="H11" s="91"/>
      <c r="I11" s="91"/>
      <c r="J11" s="91"/>
      <c r="K11" s="91"/>
      <c r="L11" s="91"/>
      <c r="M11" s="91"/>
      <c r="N11" s="114"/>
      <c r="O11" s="91"/>
      <c r="P11" s="91"/>
      <c r="Q11" s="91"/>
      <c r="R11" s="91"/>
      <c r="S11" s="91"/>
      <c r="T11" s="91"/>
      <c r="U11" s="91"/>
    </row>
    <row r="12" spans="1:22" ht="41.4">
      <c r="A12" s="99" t="s">
        <v>110</v>
      </c>
      <c r="B12" s="100" t="s">
        <v>169</v>
      </c>
      <c r="C12" s="252" t="s">
        <v>81</v>
      </c>
      <c r="D12" s="192" t="s">
        <v>81</v>
      </c>
      <c r="E12" s="87"/>
      <c r="F12" s="103">
        <v>4</v>
      </c>
      <c r="G12" s="91"/>
      <c r="H12" s="91"/>
      <c r="I12" s="91"/>
      <c r="J12" s="91"/>
      <c r="K12" s="91"/>
      <c r="L12" s="91"/>
      <c r="M12" s="91"/>
      <c r="N12" s="114"/>
      <c r="O12" s="91"/>
      <c r="P12" s="91"/>
      <c r="Q12" s="91"/>
      <c r="R12" s="91"/>
      <c r="S12" s="91"/>
      <c r="T12" s="91"/>
      <c r="U12" s="91"/>
    </row>
    <row r="13" spans="1:22" ht="27.6">
      <c r="A13" s="99" t="s">
        <v>112</v>
      </c>
      <c r="B13" s="100" t="s">
        <v>169</v>
      </c>
      <c r="C13" s="200"/>
      <c r="D13" s="192" t="s">
        <v>81</v>
      </c>
      <c r="E13" s="87"/>
      <c r="F13" s="103">
        <v>4</v>
      </c>
      <c r="G13" s="91"/>
      <c r="H13" s="91"/>
      <c r="I13" s="91"/>
      <c r="J13" s="91"/>
      <c r="K13" s="91"/>
      <c r="L13" s="91"/>
      <c r="M13" s="91"/>
      <c r="N13" s="114"/>
      <c r="O13" s="91"/>
      <c r="P13" s="91"/>
      <c r="Q13" s="91"/>
      <c r="R13" s="91"/>
      <c r="S13" s="91"/>
      <c r="T13" s="91"/>
      <c r="U13" s="91"/>
    </row>
    <row r="14" spans="1:22" ht="27.6">
      <c r="A14" s="99" t="s">
        <v>113</v>
      </c>
      <c r="B14" s="100" t="s">
        <v>169</v>
      </c>
      <c r="C14" s="252" t="s">
        <v>81</v>
      </c>
      <c r="D14" s="192" t="s">
        <v>81</v>
      </c>
      <c r="E14" s="87"/>
      <c r="F14" s="103">
        <v>4</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169</v>
      </c>
      <c r="C16" s="200"/>
      <c r="D16" s="192"/>
      <c r="E16" s="87"/>
      <c r="F16" s="103">
        <v>4</v>
      </c>
      <c r="G16" s="91"/>
      <c r="H16" s="91"/>
      <c r="I16" s="91"/>
      <c r="J16" s="91"/>
      <c r="K16" s="91"/>
      <c r="L16" s="91"/>
      <c r="M16" s="91"/>
      <c r="N16" s="91"/>
      <c r="O16" s="91"/>
      <c r="P16" s="91"/>
      <c r="Q16" s="91"/>
      <c r="R16" s="91"/>
      <c r="S16" s="91"/>
      <c r="T16" s="91"/>
      <c r="U16" s="91"/>
    </row>
    <row r="17" spans="1:21" ht="41.4">
      <c r="A17" s="99" t="s">
        <v>116</v>
      </c>
      <c r="B17" s="100" t="s">
        <v>169</v>
      </c>
      <c r="C17" s="200"/>
      <c r="D17" s="192"/>
      <c r="E17" s="87"/>
      <c r="F17" s="103">
        <v>4</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303" t="s">
        <v>185</v>
      </c>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100"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121"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169</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100"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100"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81</v>
      </c>
      <c r="D38" s="189"/>
      <c r="E38" s="87"/>
      <c r="F38" s="119">
        <v>4</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374</v>
      </c>
      <c r="C40" s="252" t="s">
        <v>375</v>
      </c>
      <c r="D40" s="189"/>
      <c r="E40" s="87"/>
      <c r="F40" s="119">
        <v>3</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169</v>
      </c>
      <c r="C42" s="200"/>
      <c r="D42" s="201"/>
      <c r="E42" s="87"/>
      <c r="F42" s="138">
        <v>4</v>
      </c>
    </row>
    <row r="43" spans="1:21" ht="13.8">
      <c r="B43" s="139"/>
    </row>
    <row r="44" spans="1:21" ht="13.8">
      <c r="B44" s="139"/>
    </row>
    <row r="45" spans="1:21" ht="13.8">
      <c r="B45" s="139"/>
    </row>
    <row r="46" spans="1:21" ht="13.8">
      <c r="B46" s="139"/>
    </row>
    <row r="47" spans="1:21" ht="13.8">
      <c r="B47" s="139"/>
    </row>
    <row r="48" spans="1:21" ht="13.8">
      <c r="B48" s="139"/>
    </row>
    <row r="49" spans="2:2" ht="13.8">
      <c r="B49" s="139"/>
    </row>
    <row r="50" spans="2:2" ht="13.8">
      <c r="B50" s="139"/>
    </row>
    <row r="51" spans="2:2" ht="13.8">
      <c r="B51" s="139"/>
    </row>
  </sheetData>
  <mergeCells count="1">
    <mergeCell ref="C1:D1"/>
  </mergeCells>
  <dataValidations count="1">
    <dataValidation type="list" allowBlank="1" sqref="B4:B5 B7:B9 B11:B14 B16:B19 B21 B23:B24 B26 B28:B29 B31:B33 B35:B36 B38 B40 B42" xr:uid="{00000000-0002-0000-3800-000000000000}">
      <formula1>"1 [Good to Go],2 [Minor Issue],3 [Major Issue],4 [Not Checked]"</formula1>
    </dataValidation>
  </dataValidations>
  <printOptions horizontalCentered="1" gridLines="1"/>
  <pageMargins left="0.7" right="0.7" top="0.75" bottom="0.75" header="0" footer="0"/>
  <pageSetup fitToHeight="0" pageOrder="overThenDown" orientation="landscape" cellComments="atEnd"/>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pageSetUpPr fitToPage="1"/>
  </sheetPr>
  <dimension ref="A1:V46"/>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2" width="7.59765625" customWidth="1"/>
  </cols>
  <sheetData>
    <row r="1" spans="1:22" ht="15" customHeight="1">
      <c r="A1" s="84" t="e">
        <f>#REF!</f>
        <v>#REF!</v>
      </c>
      <c r="B1" s="84" t="s">
        <v>27</v>
      </c>
      <c r="C1" s="310" t="s">
        <v>376</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NC</v>
      </c>
      <c r="I3" s="97" t="str">
        <f>IF(MAX(F11:F14)=1,"GREEN",IF(MAX(F11:F14)=2,"YELLOW",IF(F11=3,"RED",IF(F12=3,"RED",IF(F13=3,"RED",IF(F14=3,"RED","NC"))))))</f>
        <v>NC</v>
      </c>
      <c r="J3" s="97" t="str">
        <f>IF(MAX(F16:F17)=1,"GREEN",IF(MAX(F16:F17)=2,"YELLOW",IF(F16=3,"RED",IF(F17=3,"RED","NC"))))</f>
        <v>NC</v>
      </c>
      <c r="K3" s="97" t="str">
        <f>IF(F19=1,"GREEN",IF(F19=2,"YELLOW",IF(F19=3,"RED","NC")))</f>
        <v>GREEN</v>
      </c>
      <c r="L3" s="97" t="str">
        <f>IF(MAX(F21)=1,"GREEN",IF(MAX(F21)=2,"YELLOW",IF(F21=3,"RED","NC")))</f>
        <v>GREEN</v>
      </c>
      <c r="M3" s="97" t="str">
        <f>IF(MAX(F23:F24)=1,"GREEN",IF(MAX(F23:F24)=2,"YELLOW",IF(F23=3,"RED",IF(F24=3,"RED","NC"))))</f>
        <v>NC</v>
      </c>
      <c r="N3" s="97" t="str">
        <f>IF(F26=1,"GREEN",IF(F26=2,"YELLOW",IF(F26=3,"RED","NC")))</f>
        <v>GREEN</v>
      </c>
      <c r="O3" s="98" t="str">
        <f>IF(MAX(F28:F29)=1,"GREEN",IF(MAX(F28:F29)=2,"YELLOW",IF(F28=3,"RED",IF(F29=3,"RED","NC"))))</f>
        <v>NC</v>
      </c>
      <c r="P3" s="97" t="str">
        <f>IF(MAX(F31:F33)=1,"GREEN",IF(MAX(F31:F33)=2,"YELLOW",IF(F31=3,"RED",IF(F32=3,"RED",IF(F33=3,"RED","NC")))))</f>
        <v>NC</v>
      </c>
      <c r="Q3" s="97" t="str">
        <f>IF(MAX(F35:F36)=1,"GREEN",IF(MAX(F35:F36)=2,"YELLOW",IF(F35=3,"RED",IF(F36=3,"RED","NC"))))</f>
        <v>GREEN</v>
      </c>
      <c r="R3" s="97" t="str">
        <f>IF(F38=1,"GREEN",IF(F38=2,"YELLOW",IF(F38=3,"RED","NC")))</f>
        <v>NC</v>
      </c>
      <c r="S3" s="97" t="str">
        <f>IF(F40=1,"GREEN",IF(F40=2,"YELLOW",IF(F40=3,"RED","NC")))</f>
        <v>GREEN</v>
      </c>
      <c r="T3" s="97" t="str">
        <f>IF(F42=1,"GREEN",IF(F24=2,"YELLOW",IF(F42=3,"RED","NC")))</f>
        <v>NC</v>
      </c>
      <c r="U3" s="97" t="str">
        <f>IF(V3=4, "NC",IF(V3=3,"RED",IF(V3=2,"YELLOW","GREEN")))</f>
        <v>NC</v>
      </c>
      <c r="V3" s="97">
        <f>MAX(F4:F42)</f>
        <v>4</v>
      </c>
    </row>
    <row r="4" spans="1:22" ht="27.6">
      <c r="A4" s="99" t="s">
        <v>99</v>
      </c>
      <c r="B4" s="100" t="s">
        <v>169</v>
      </c>
      <c r="C4" s="101"/>
      <c r="D4" s="190"/>
      <c r="E4" s="87"/>
      <c r="F4" s="103">
        <v>4</v>
      </c>
      <c r="G4" s="91"/>
      <c r="H4" s="91"/>
      <c r="I4" s="91"/>
      <c r="J4" s="91"/>
      <c r="K4" s="91"/>
      <c r="L4" s="91"/>
      <c r="M4" s="91"/>
      <c r="N4" s="91"/>
      <c r="O4" s="91"/>
      <c r="P4" s="91"/>
      <c r="Q4" s="91"/>
      <c r="R4" s="91"/>
      <c r="S4" s="91"/>
      <c r="T4" s="91"/>
      <c r="U4" s="91"/>
    </row>
    <row r="5" spans="1:22" ht="27.6">
      <c r="A5" s="99" t="s">
        <v>102</v>
      </c>
      <c r="B5" s="100" t="s">
        <v>169</v>
      </c>
      <c r="C5" s="252" t="s">
        <v>103</v>
      </c>
      <c r="D5" s="191" t="s">
        <v>81</v>
      </c>
      <c r="E5" s="87"/>
      <c r="F5" s="103">
        <v>4</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169</v>
      </c>
      <c r="C7" s="200"/>
      <c r="D7" s="190" t="s">
        <v>81</v>
      </c>
      <c r="E7" s="87"/>
      <c r="F7" s="103">
        <v>4</v>
      </c>
      <c r="G7" s="91"/>
      <c r="H7" s="91"/>
      <c r="I7" s="91"/>
      <c r="J7" s="91"/>
      <c r="K7" s="91"/>
      <c r="L7" s="91"/>
      <c r="M7" s="91"/>
      <c r="N7" s="91"/>
      <c r="O7" s="91"/>
      <c r="P7" s="91"/>
      <c r="Q7" s="91"/>
      <c r="R7" s="91"/>
      <c r="S7" s="91"/>
      <c r="T7" s="91"/>
      <c r="U7" s="91"/>
    </row>
    <row r="8" spans="1:22" ht="55.2">
      <c r="A8" s="109" t="s">
        <v>106</v>
      </c>
      <c r="B8" s="100" t="s">
        <v>169</v>
      </c>
      <c r="C8" s="200"/>
      <c r="D8" s="192" t="s">
        <v>81</v>
      </c>
      <c r="E8" s="87" t="s">
        <v>81</v>
      </c>
      <c r="F8" s="103">
        <v>4</v>
      </c>
      <c r="G8" s="91"/>
      <c r="H8" s="91"/>
      <c r="I8" s="91"/>
      <c r="J8" s="91"/>
      <c r="K8" s="91"/>
      <c r="L8" s="91"/>
      <c r="M8" s="91"/>
      <c r="N8" s="91"/>
      <c r="O8" s="91"/>
      <c r="P8" s="91"/>
      <c r="Q8" s="91"/>
      <c r="R8" s="91"/>
      <c r="S8" s="91"/>
      <c r="T8" s="91"/>
      <c r="U8" s="91"/>
    </row>
    <row r="9" spans="1:22" ht="27.6">
      <c r="A9" s="99" t="s">
        <v>107</v>
      </c>
      <c r="B9" s="100" t="s">
        <v>169</v>
      </c>
      <c r="C9" s="200"/>
      <c r="D9" s="192" t="s">
        <v>81</v>
      </c>
      <c r="E9" s="87"/>
      <c r="F9" s="103">
        <v>4</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169</v>
      </c>
      <c r="C11" s="200"/>
      <c r="D11" s="192" t="s">
        <v>81</v>
      </c>
      <c r="E11" s="87"/>
      <c r="F11" s="103">
        <v>4</v>
      </c>
      <c r="G11" s="91"/>
      <c r="H11" s="91"/>
      <c r="I11" s="91"/>
      <c r="J11" s="91"/>
      <c r="K11" s="91"/>
      <c r="L11" s="91"/>
      <c r="M11" s="91"/>
      <c r="N11" s="114"/>
      <c r="O11" s="91"/>
      <c r="P11" s="91"/>
      <c r="Q11" s="91"/>
      <c r="R11" s="91"/>
      <c r="S11" s="91"/>
      <c r="T11" s="91"/>
      <c r="U11" s="91"/>
    </row>
    <row r="12" spans="1:22" ht="41.4">
      <c r="A12" s="99" t="s">
        <v>110</v>
      </c>
      <c r="B12" s="100" t="s">
        <v>169</v>
      </c>
      <c r="C12" s="252" t="s">
        <v>81</v>
      </c>
      <c r="D12" s="192" t="s">
        <v>81</v>
      </c>
      <c r="E12" s="87"/>
      <c r="F12" s="103">
        <v>4</v>
      </c>
      <c r="G12" s="91"/>
      <c r="H12" s="91"/>
      <c r="I12" s="91"/>
      <c r="J12" s="91"/>
      <c r="K12" s="91"/>
      <c r="L12" s="91"/>
      <c r="M12" s="91"/>
      <c r="N12" s="114"/>
      <c r="O12" s="91"/>
      <c r="P12" s="91"/>
      <c r="Q12" s="91"/>
      <c r="R12" s="91"/>
      <c r="S12" s="91"/>
      <c r="T12" s="91"/>
      <c r="U12" s="91"/>
    </row>
    <row r="13" spans="1:22" ht="27.6">
      <c r="A13" s="99" t="s">
        <v>112</v>
      </c>
      <c r="B13" s="100" t="s">
        <v>169</v>
      </c>
      <c r="C13" s="200"/>
      <c r="D13" s="192" t="s">
        <v>81</v>
      </c>
      <c r="E13" s="87"/>
      <c r="F13" s="103">
        <v>4</v>
      </c>
      <c r="G13" s="91"/>
      <c r="H13" s="91"/>
      <c r="I13" s="91"/>
      <c r="J13" s="91"/>
      <c r="K13" s="91"/>
      <c r="L13" s="91"/>
      <c r="M13" s="91"/>
      <c r="N13" s="114"/>
      <c r="O13" s="91"/>
      <c r="P13" s="91"/>
      <c r="Q13" s="91"/>
      <c r="R13" s="91"/>
      <c r="S13" s="91"/>
      <c r="T13" s="91"/>
      <c r="U13" s="91"/>
    </row>
    <row r="14" spans="1:22" ht="27.6">
      <c r="A14" s="99" t="s">
        <v>113</v>
      </c>
      <c r="B14" s="100" t="s">
        <v>169</v>
      </c>
      <c r="C14" s="252" t="s">
        <v>81</v>
      </c>
      <c r="D14" s="192" t="s">
        <v>81</v>
      </c>
      <c r="E14" s="87"/>
      <c r="F14" s="103">
        <v>4</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169</v>
      </c>
      <c r="C16" s="200"/>
      <c r="D16" s="192"/>
      <c r="E16" s="87"/>
      <c r="F16" s="103">
        <v>4</v>
      </c>
      <c r="G16" s="91"/>
      <c r="H16" s="91"/>
      <c r="I16" s="91"/>
      <c r="J16" s="91"/>
      <c r="K16" s="91"/>
      <c r="L16" s="91"/>
      <c r="M16" s="91"/>
      <c r="N16" s="91"/>
      <c r="O16" s="91"/>
      <c r="P16" s="91"/>
      <c r="Q16" s="91"/>
      <c r="R16" s="91"/>
      <c r="S16" s="91"/>
      <c r="T16" s="91"/>
      <c r="U16" s="91"/>
    </row>
    <row r="17" spans="1:21" ht="41.4">
      <c r="A17" s="99" t="s">
        <v>116</v>
      </c>
      <c r="B17" s="100" t="s">
        <v>169</v>
      </c>
      <c r="C17" s="200"/>
      <c r="D17" s="192"/>
      <c r="E17" s="87"/>
      <c r="F17" s="103">
        <v>4</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303" t="s">
        <v>185</v>
      </c>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100"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121"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169</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100"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100</v>
      </c>
      <c r="C35" s="101" t="s">
        <v>377</v>
      </c>
      <c r="D35" s="188" t="s">
        <v>81</v>
      </c>
      <c r="E35" s="87"/>
      <c r="F35" s="119">
        <v>1</v>
      </c>
      <c r="G35" s="91"/>
      <c r="H35" s="91"/>
      <c r="I35" s="91"/>
      <c r="J35" s="91"/>
      <c r="K35" s="91"/>
      <c r="L35" s="91"/>
      <c r="M35" s="91"/>
      <c r="N35" s="91"/>
      <c r="O35" s="91"/>
      <c r="P35" s="91"/>
      <c r="Q35" s="91"/>
      <c r="R35" s="91"/>
      <c r="S35" s="91"/>
      <c r="T35" s="91"/>
      <c r="U35" s="91"/>
    </row>
    <row r="36" spans="1:21" ht="27.6">
      <c r="A36" s="126" t="s">
        <v>141</v>
      </c>
      <c r="B36" s="100" t="s">
        <v>100</v>
      </c>
      <c r="C36" s="101" t="s">
        <v>377</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81</v>
      </c>
      <c r="D38" s="189"/>
      <c r="E38" s="87"/>
      <c r="F38" s="119">
        <v>4</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100</v>
      </c>
      <c r="C40" s="200"/>
      <c r="D40" s="189"/>
      <c r="E40" s="87"/>
      <c r="F40" s="119">
        <v>1</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169</v>
      </c>
      <c r="C42" s="200"/>
      <c r="D42" s="201"/>
      <c r="E42" s="87"/>
      <c r="F42" s="138">
        <v>4</v>
      </c>
    </row>
    <row r="43" spans="1:21" ht="13.8">
      <c r="B43" s="139"/>
    </row>
    <row r="44" spans="1:21" ht="13.8">
      <c r="B44" s="139"/>
    </row>
    <row r="45" spans="1:21" ht="13.8">
      <c r="B45" s="139"/>
    </row>
    <row r="46" spans="1:21" ht="13.8">
      <c r="B46" s="139"/>
    </row>
  </sheetData>
  <mergeCells count="1">
    <mergeCell ref="C1:D1"/>
  </mergeCells>
  <dataValidations count="1">
    <dataValidation type="list" allowBlank="1" sqref="B4:B5 B7:B9 B11:B14 B16:B19 B21 B23:B24 B26 B28:B29 B31:B33 B35:B36 B38 B40 B42" xr:uid="{00000000-0002-0000-3900-000000000000}">
      <formula1>"1 [Good to Go],2 [Minor Issue],3 [Major Issue],4 [Not Checked]"</formula1>
    </dataValidation>
  </dataValidations>
  <printOptions horizontalCentered="1" gridLines="1"/>
  <pageMargins left="0.7" right="0.7" top="0.75" bottom="0.75" header="0" footer="0"/>
  <pageSetup fitToHeight="0" pageOrder="overThenDown" orientation="landscape" cellComments="atEnd"/>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V46"/>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2" width="7.59765625" customWidth="1"/>
  </cols>
  <sheetData>
    <row r="1" spans="1:22" ht="15" customHeight="1">
      <c r="A1" s="84" t="e">
        <f>#REF!</f>
        <v>#REF!</v>
      </c>
      <c r="B1" s="84" t="s">
        <v>27</v>
      </c>
      <c r="C1" s="310" t="s">
        <v>378</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NC</v>
      </c>
      <c r="I3" s="97" t="str">
        <f>IF(MAX(F11:F14)=1,"GREEN",IF(MAX(F11:F14)=2,"YELLOW",IF(F11=3,"RED",IF(F12=3,"RED",IF(F13=3,"RED",IF(F14=3,"RED","NC"))))))</f>
        <v>NC</v>
      </c>
      <c r="J3" s="97" t="str">
        <f>IF(MAX(F16:F17)=1,"GREEN",IF(MAX(F16:F17)=2,"YELLOW",IF(F16=3,"RED",IF(F17=3,"RED","NC"))))</f>
        <v>NC</v>
      </c>
      <c r="K3" s="97" t="str">
        <f>IF(F19=1,"GREEN",IF(F19=2,"YELLOW",IF(F19=3,"RED","NC")))</f>
        <v>GREEN</v>
      </c>
      <c r="L3" s="97" t="str">
        <f>IF(MAX(F21)=1,"GREEN",IF(MAX(F21)=2,"YELLOW",IF(F21=3,"RED","NC")))</f>
        <v>GREEN</v>
      </c>
      <c r="M3" s="97" t="str">
        <f>IF(MAX(F23:F24)=1,"GREEN",IF(MAX(F23:F24)=2,"YELLOW",IF(F23=3,"RED",IF(F24=3,"RED","NC"))))</f>
        <v>NC</v>
      </c>
      <c r="N3" s="97" t="str">
        <f>IF(F26=1,"GREEN",IF(F26=2,"YELLOW",IF(F26=3,"RED","NC")))</f>
        <v>GREEN</v>
      </c>
      <c r="O3" s="98" t="str">
        <f>IF(MAX(F28:F29)=1,"GREEN",IF(MAX(F28:F29)=2,"YELLOW",IF(F28=3,"RED",IF(F29=3,"RED","NC"))))</f>
        <v>NC</v>
      </c>
      <c r="P3" s="97" t="str">
        <f>IF(MAX(F31:F33)=1,"GREEN",IF(MAX(F31:F33)=2,"YELLOW",IF(F31=3,"RED",IF(F32=3,"RED",IF(F33=3,"RED","NC")))))</f>
        <v>NC</v>
      </c>
      <c r="Q3" s="97" t="str">
        <f>IF(MAX(F35:F36)=1,"GREEN",IF(MAX(F35:F36)=2,"YELLOW",IF(F35=3,"RED",IF(F36=3,"RED","NC"))))</f>
        <v>NC</v>
      </c>
      <c r="R3" s="97" t="str">
        <f>IF(F38=1,"GREEN",IF(F38=2,"YELLOW",IF(F38=3,"RED","NC")))</f>
        <v>NC</v>
      </c>
      <c r="S3" s="97" t="str">
        <f>IF(F40=1,"GREEN",IF(F40=2,"YELLOW",IF(F40=3,"RED","NC")))</f>
        <v>NC</v>
      </c>
      <c r="T3" s="97" t="str">
        <f>IF(F42=1,"GREEN",IF(F24=2,"YELLOW",IF(F42=3,"RED","NC")))</f>
        <v>NC</v>
      </c>
      <c r="U3" s="97" t="str">
        <f>IF(V3=4, "NC",IF(V3=3,"RED",IF(V3=2,"YELLOW","GREEN")))</f>
        <v>NC</v>
      </c>
      <c r="V3" s="97">
        <f>MAX(F4:F42)</f>
        <v>4</v>
      </c>
    </row>
    <row r="4" spans="1:22" ht="27.6">
      <c r="A4" s="99" t="s">
        <v>99</v>
      </c>
      <c r="B4" s="100" t="s">
        <v>169</v>
      </c>
      <c r="C4" s="101"/>
      <c r="D4" s="190"/>
      <c r="E4" s="87"/>
      <c r="F4" s="103">
        <v>4</v>
      </c>
      <c r="G4" s="91"/>
      <c r="H4" s="91"/>
      <c r="I4" s="91"/>
      <c r="J4" s="91"/>
      <c r="K4" s="91"/>
      <c r="L4" s="91"/>
      <c r="M4" s="91"/>
      <c r="N4" s="91"/>
      <c r="O4" s="91"/>
      <c r="P4" s="91"/>
      <c r="Q4" s="91"/>
      <c r="R4" s="91"/>
      <c r="S4" s="91"/>
      <c r="T4" s="91"/>
      <c r="U4" s="91"/>
    </row>
    <row r="5" spans="1:22" ht="27.6">
      <c r="A5" s="99" t="s">
        <v>102</v>
      </c>
      <c r="B5" s="100" t="s">
        <v>169</v>
      </c>
      <c r="C5" s="252" t="s">
        <v>103</v>
      </c>
      <c r="D5" s="191" t="s">
        <v>81</v>
      </c>
      <c r="E5" s="87"/>
      <c r="F5" s="103">
        <v>4</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169</v>
      </c>
      <c r="C7" s="200"/>
      <c r="D7" s="190" t="s">
        <v>81</v>
      </c>
      <c r="E7" s="87"/>
      <c r="F7" s="103">
        <v>4</v>
      </c>
      <c r="G7" s="91"/>
      <c r="H7" s="91"/>
      <c r="I7" s="91"/>
      <c r="J7" s="91"/>
      <c r="K7" s="91"/>
      <c r="L7" s="91"/>
      <c r="M7" s="91"/>
      <c r="N7" s="91"/>
      <c r="O7" s="91"/>
      <c r="P7" s="91"/>
      <c r="Q7" s="91"/>
      <c r="R7" s="91"/>
      <c r="S7" s="91"/>
      <c r="T7" s="91"/>
      <c r="U7" s="91"/>
    </row>
    <row r="8" spans="1:22" ht="55.2">
      <c r="A8" s="109" t="s">
        <v>106</v>
      </c>
      <c r="B8" s="100" t="s">
        <v>169</v>
      </c>
      <c r="C8" s="200"/>
      <c r="D8" s="192" t="s">
        <v>81</v>
      </c>
      <c r="E8" s="87" t="s">
        <v>81</v>
      </c>
      <c r="F8" s="103">
        <v>4</v>
      </c>
      <c r="G8" s="91"/>
      <c r="H8" s="91"/>
      <c r="I8" s="91"/>
      <c r="J8" s="91"/>
      <c r="K8" s="91"/>
      <c r="L8" s="91"/>
      <c r="M8" s="91"/>
      <c r="N8" s="91"/>
      <c r="O8" s="91"/>
      <c r="P8" s="91"/>
      <c r="Q8" s="91"/>
      <c r="R8" s="91"/>
      <c r="S8" s="91"/>
      <c r="T8" s="91"/>
      <c r="U8" s="91"/>
    </row>
    <row r="9" spans="1:22" ht="27.6">
      <c r="A9" s="99" t="s">
        <v>107</v>
      </c>
      <c r="B9" s="100" t="s">
        <v>169</v>
      </c>
      <c r="C9" s="200"/>
      <c r="D9" s="192" t="s">
        <v>81</v>
      </c>
      <c r="E9" s="87"/>
      <c r="F9" s="103">
        <v>4</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169</v>
      </c>
      <c r="C11" s="200"/>
      <c r="D11" s="192" t="s">
        <v>81</v>
      </c>
      <c r="E11" s="87"/>
      <c r="F11" s="103">
        <v>4</v>
      </c>
      <c r="G11" s="91"/>
      <c r="H11" s="91"/>
      <c r="I11" s="91"/>
      <c r="J11" s="91"/>
      <c r="K11" s="91"/>
      <c r="L11" s="91"/>
      <c r="M11" s="91"/>
      <c r="N11" s="114"/>
      <c r="O11" s="91"/>
      <c r="P11" s="91"/>
      <c r="Q11" s="91"/>
      <c r="R11" s="91"/>
      <c r="S11" s="91"/>
      <c r="T11" s="91"/>
      <c r="U11" s="91"/>
    </row>
    <row r="12" spans="1:22" ht="41.4">
      <c r="A12" s="99" t="s">
        <v>110</v>
      </c>
      <c r="B12" s="100" t="s">
        <v>169</v>
      </c>
      <c r="C12" s="252" t="s">
        <v>81</v>
      </c>
      <c r="D12" s="192" t="s">
        <v>81</v>
      </c>
      <c r="E12" s="87"/>
      <c r="F12" s="103">
        <v>4</v>
      </c>
      <c r="G12" s="91"/>
      <c r="H12" s="91"/>
      <c r="I12" s="91"/>
      <c r="J12" s="91"/>
      <c r="K12" s="91"/>
      <c r="L12" s="91"/>
      <c r="M12" s="91"/>
      <c r="N12" s="114"/>
      <c r="O12" s="91"/>
      <c r="P12" s="91"/>
      <c r="Q12" s="91"/>
      <c r="R12" s="91"/>
      <c r="S12" s="91"/>
      <c r="T12" s="91"/>
      <c r="U12" s="91"/>
    </row>
    <row r="13" spans="1:22" ht="27.6">
      <c r="A13" s="99" t="s">
        <v>112</v>
      </c>
      <c r="B13" s="100" t="s">
        <v>169</v>
      </c>
      <c r="C13" s="200"/>
      <c r="D13" s="192" t="s">
        <v>81</v>
      </c>
      <c r="E13" s="87"/>
      <c r="F13" s="103">
        <v>4</v>
      </c>
      <c r="G13" s="91"/>
      <c r="H13" s="91"/>
      <c r="I13" s="91"/>
      <c r="J13" s="91"/>
      <c r="K13" s="91"/>
      <c r="L13" s="91"/>
      <c r="M13" s="91"/>
      <c r="N13" s="114"/>
      <c r="O13" s="91"/>
      <c r="P13" s="91"/>
      <c r="Q13" s="91"/>
      <c r="R13" s="91"/>
      <c r="S13" s="91"/>
      <c r="T13" s="91"/>
      <c r="U13" s="91"/>
    </row>
    <row r="14" spans="1:22" ht="27.6">
      <c r="A14" s="99" t="s">
        <v>113</v>
      </c>
      <c r="B14" s="100" t="s">
        <v>169</v>
      </c>
      <c r="C14" s="252" t="s">
        <v>81</v>
      </c>
      <c r="D14" s="192" t="s">
        <v>81</v>
      </c>
      <c r="E14" s="87"/>
      <c r="F14" s="103">
        <v>4</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169</v>
      </c>
      <c r="C16" s="200"/>
      <c r="D16" s="192"/>
      <c r="E16" s="87"/>
      <c r="F16" s="103">
        <v>4</v>
      </c>
      <c r="G16" s="91"/>
      <c r="H16" s="91"/>
      <c r="I16" s="91"/>
      <c r="J16" s="91"/>
      <c r="K16" s="91"/>
      <c r="L16" s="91"/>
      <c r="M16" s="91"/>
      <c r="N16" s="91"/>
      <c r="O16" s="91"/>
      <c r="P16" s="91"/>
      <c r="Q16" s="91"/>
      <c r="R16" s="91"/>
      <c r="S16" s="91"/>
      <c r="T16" s="91"/>
      <c r="U16" s="91"/>
    </row>
    <row r="17" spans="1:21" ht="41.4">
      <c r="A17" s="99" t="s">
        <v>116</v>
      </c>
      <c r="B17" s="100" t="s">
        <v>169</v>
      </c>
      <c r="C17" s="200"/>
      <c r="D17" s="192"/>
      <c r="E17" s="87"/>
      <c r="F17" s="103">
        <v>4</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100</v>
      </c>
      <c r="C19" s="200"/>
      <c r="D19" s="189"/>
      <c r="E19" s="87"/>
      <c r="F19" s="119">
        <v>1</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100</v>
      </c>
      <c r="C21" s="252" t="s">
        <v>121</v>
      </c>
      <c r="D21" s="189"/>
      <c r="E21" s="87"/>
      <c r="F21" s="119">
        <v>1</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100"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100</v>
      </c>
      <c r="C26" s="200"/>
      <c r="D26" s="189"/>
      <c r="E26" s="87"/>
      <c r="F26" s="119">
        <v>1</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121"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169</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100"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100" t="s">
        <v>100</v>
      </c>
      <c r="C36" s="188" t="s">
        <v>379</v>
      </c>
      <c r="D36" s="189"/>
      <c r="E36" s="87"/>
      <c r="F36" s="119">
        <v>1</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81</v>
      </c>
      <c r="D38" s="189"/>
      <c r="E38" s="87"/>
      <c r="F38" s="119">
        <v>4</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169</v>
      </c>
      <c r="C42" s="200"/>
      <c r="D42" s="201"/>
      <c r="E42" s="87"/>
      <c r="F42" s="138">
        <v>4</v>
      </c>
    </row>
    <row r="43" spans="1:21" ht="13.8">
      <c r="B43" s="139"/>
    </row>
    <row r="44" spans="1:21" ht="13.8">
      <c r="B44" s="139"/>
    </row>
    <row r="45" spans="1:21" ht="13.8">
      <c r="B45" s="139"/>
    </row>
    <row r="46" spans="1:21" ht="13.8">
      <c r="B46" s="139"/>
    </row>
  </sheetData>
  <mergeCells count="1">
    <mergeCell ref="C1:D1"/>
  </mergeCells>
  <dataValidations count="1">
    <dataValidation type="list" allowBlank="1" sqref="B4:B5 B7:B9 B11:B14 B16:B19 B21 B23:B24 B26 B28:B29 B31:B33 B35:B36 B38 B40 B42" xr:uid="{00000000-0002-0000-3A00-000000000000}">
      <formula1>"1 [Good to Go],2 [Minor Issue],3 [Major Issue],4 [Not Checked]"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8">
      <c r="A1" s="83" t="str">
        <f>'Restart Summary'!A6</f>
        <v>A-4</v>
      </c>
      <c r="B1" s="84" t="s">
        <v>162</v>
      </c>
      <c r="C1" s="310" t="s">
        <v>163</v>
      </c>
      <c r="D1" s="311"/>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02"/>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9"/>
      <c r="D4" s="190"/>
      <c r="E4" s="87"/>
      <c r="F4" s="103">
        <v>1</v>
      </c>
      <c r="G4" s="91"/>
      <c r="H4" s="91"/>
      <c r="I4" s="91"/>
      <c r="J4" s="91"/>
      <c r="K4" s="91"/>
      <c r="L4" s="91"/>
      <c r="M4" s="91"/>
      <c r="N4" s="91"/>
      <c r="O4" s="91"/>
      <c r="P4" s="91"/>
      <c r="Q4" s="91"/>
      <c r="R4" s="91"/>
      <c r="S4" s="91"/>
      <c r="T4" s="91"/>
      <c r="U4" s="91"/>
    </row>
    <row r="5" spans="1:22" ht="28.2">
      <c r="A5" s="147" t="s">
        <v>102</v>
      </c>
      <c r="B5" s="188" t="s">
        <v>100</v>
      </c>
      <c r="C5" s="189"/>
      <c r="D5" s="191" t="s">
        <v>81</v>
      </c>
      <c r="E5" s="87"/>
      <c r="F5" s="103">
        <v>1</v>
      </c>
      <c r="G5" s="91"/>
      <c r="H5" s="91"/>
      <c r="I5" s="91"/>
      <c r="J5" s="91"/>
      <c r="K5" s="91"/>
      <c r="L5" s="91"/>
      <c r="M5" s="91"/>
      <c r="N5" s="91"/>
      <c r="O5" s="105"/>
      <c r="P5" s="91"/>
      <c r="Q5" s="91"/>
      <c r="R5" s="91"/>
      <c r="S5" s="91"/>
      <c r="T5" s="91"/>
      <c r="U5" s="91"/>
    </row>
    <row r="6" spans="1:22" ht="14.4">
      <c r="A6" s="185" t="s">
        <v>104</v>
      </c>
      <c r="B6" s="96"/>
      <c r="C6" s="96"/>
      <c r="D6" s="96"/>
      <c r="E6" s="87"/>
      <c r="F6" s="108"/>
      <c r="G6" s="91"/>
      <c r="H6" s="91"/>
      <c r="I6" s="91"/>
      <c r="J6" s="91"/>
      <c r="K6" s="91"/>
      <c r="L6" s="91"/>
      <c r="M6" s="91"/>
      <c r="N6" s="91"/>
      <c r="O6" s="91"/>
      <c r="P6" s="91"/>
      <c r="Q6" s="91"/>
      <c r="R6" s="91"/>
      <c r="S6" s="91"/>
      <c r="T6" s="91"/>
      <c r="U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c r="U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c r="U8" s="91"/>
    </row>
    <row r="9" spans="1:22" ht="28.2">
      <c r="A9" s="147" t="s">
        <v>107</v>
      </c>
      <c r="B9" s="188" t="s">
        <v>100</v>
      </c>
      <c r="C9" s="189"/>
      <c r="D9" s="192" t="s">
        <v>81</v>
      </c>
      <c r="E9" s="87"/>
      <c r="F9" s="103">
        <v>1</v>
      </c>
      <c r="G9" s="91"/>
      <c r="H9" s="91"/>
      <c r="I9" s="113"/>
      <c r="J9" s="91"/>
      <c r="K9" s="91"/>
      <c r="L9" s="91"/>
      <c r="M9" s="91"/>
      <c r="N9" s="91"/>
      <c r="O9" s="91"/>
      <c r="P9" s="91"/>
      <c r="Q9" s="91"/>
      <c r="R9" s="91"/>
      <c r="S9" s="91"/>
      <c r="T9" s="91"/>
      <c r="U9" s="91"/>
    </row>
    <row r="10" spans="1:22" ht="14.4">
      <c r="A10" s="185" t="s">
        <v>108</v>
      </c>
      <c r="B10" s="96"/>
      <c r="C10" s="96"/>
      <c r="D10" s="96"/>
      <c r="E10" s="87"/>
      <c r="F10" s="108"/>
      <c r="G10" s="91"/>
      <c r="H10" s="91"/>
      <c r="I10" s="91"/>
      <c r="J10" s="91"/>
      <c r="K10" s="91"/>
      <c r="L10" s="91"/>
      <c r="M10" s="91"/>
      <c r="N10" s="91"/>
      <c r="O10" s="91"/>
      <c r="P10" s="91"/>
      <c r="Q10" s="91"/>
      <c r="R10" s="91"/>
      <c r="S10" s="91"/>
      <c r="T10" s="91"/>
      <c r="U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c r="U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c r="U13" s="91"/>
    </row>
    <row r="14" spans="1:22" ht="27" customHeight="1">
      <c r="A14" s="147" t="s">
        <v>113</v>
      </c>
      <c r="B14" s="188" t="s">
        <v>100</v>
      </c>
      <c r="C14" s="189"/>
      <c r="D14" s="192" t="s">
        <v>81</v>
      </c>
      <c r="E14" s="87"/>
      <c r="F14" s="103">
        <v>1</v>
      </c>
      <c r="G14" s="91"/>
      <c r="H14" s="91"/>
      <c r="I14" s="91" t="s">
        <v>81</v>
      </c>
      <c r="J14" s="91"/>
      <c r="K14" s="91"/>
      <c r="L14" s="91"/>
      <c r="M14" s="91"/>
      <c r="N14" s="114"/>
      <c r="O14" s="91"/>
      <c r="P14" s="91"/>
      <c r="Q14" s="91"/>
      <c r="R14" s="91"/>
      <c r="S14" s="91"/>
      <c r="T14" s="91"/>
      <c r="U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42">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4.4">
      <c r="A18" s="185" t="s">
        <v>117</v>
      </c>
      <c r="B18" s="195"/>
      <c r="C18" s="96"/>
      <c r="D18" s="96"/>
      <c r="E18" s="87"/>
      <c r="F18" s="108"/>
      <c r="G18" s="91"/>
      <c r="H18" s="91"/>
      <c r="I18" s="91"/>
      <c r="J18" s="91"/>
      <c r="K18" s="91"/>
      <c r="L18" s="91"/>
      <c r="M18" s="91"/>
      <c r="N18" s="91"/>
      <c r="O18" s="91"/>
      <c r="P18" s="91"/>
      <c r="Q18" s="91"/>
      <c r="R18" s="91"/>
      <c r="S18" s="91"/>
      <c r="T18" s="91"/>
      <c r="U18" s="91"/>
    </row>
    <row r="19" spans="1:21" ht="42">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4.4">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121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15.75"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203"/>
      <c r="G34" s="91"/>
      <c r="H34" s="91"/>
      <c r="I34" s="91"/>
      <c r="J34" s="91"/>
      <c r="K34" s="91"/>
      <c r="L34" s="91"/>
      <c r="M34" s="91"/>
      <c r="N34" s="91"/>
      <c r="O34" s="91"/>
      <c r="P34" s="91"/>
      <c r="Q34" s="91"/>
      <c r="R34" s="91"/>
      <c r="S34" s="91"/>
      <c r="T34" s="91"/>
      <c r="U34" s="91"/>
    </row>
    <row r="35" spans="1:21" ht="15.75" customHeight="1">
      <c r="A35" s="174" t="s">
        <v>138</v>
      </c>
      <c r="B35" s="188" t="s">
        <v>100</v>
      </c>
      <c r="C35" s="189"/>
      <c r="D35" s="188" t="s">
        <v>164</v>
      </c>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9"/>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204"/>
      <c r="G37" s="91"/>
      <c r="H37" s="91"/>
      <c r="I37" s="91"/>
      <c r="J37" s="91"/>
      <c r="K37" s="91"/>
      <c r="L37" s="91"/>
      <c r="M37" s="91"/>
      <c r="N37" s="91"/>
      <c r="O37" s="91"/>
      <c r="P37" s="91"/>
      <c r="Q37" s="91"/>
      <c r="R37" s="91"/>
      <c r="S37" s="91"/>
      <c r="T37" s="91"/>
      <c r="U37" s="91"/>
    </row>
    <row r="38" spans="1:21" ht="15.75" customHeight="1">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200"/>
      <c r="D42" s="201"/>
      <c r="E42" s="87"/>
      <c r="F42" s="138">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500-000000000000}">
      <formula1>"1 [Good to Go],2 [Minor Issue],3 [Major Issue],4 [Not Checked]"</formula1>
    </dataValidation>
  </dataValidations>
  <pageMargins left="0.7" right="0.7" top="0.75" bottom="0.75" header="0" footer="0"/>
  <pageSetup orientation="landscape"/>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V46"/>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2" width="7.59765625" customWidth="1"/>
  </cols>
  <sheetData>
    <row r="1" spans="1:22" ht="15" customHeight="1">
      <c r="A1" s="84" t="s">
        <v>81</v>
      </c>
      <c r="B1" s="84" t="s">
        <v>27</v>
      </c>
      <c r="C1" s="310" t="s">
        <v>81</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NC</v>
      </c>
      <c r="I3" s="97" t="str">
        <f>IF(MAX(F11:F14)=1,"GREEN",IF(MAX(F11:F14)=2,"YELLOW",IF(F11=3,"RED",IF(F12=3,"RED",IF(F13=3,"RED",IF(F14=3,"RED","NC"))))))</f>
        <v>NC</v>
      </c>
      <c r="J3" s="97" t="str">
        <f>IF(MAX(F16:F17)=1,"GREEN",IF(MAX(F16:F17)=2,"YELLOW",IF(F16=3,"RED",IF(F17=3,"RED","NC"))))</f>
        <v>NC</v>
      </c>
      <c r="K3" s="97" t="str">
        <f>IF(F19=1,"GREEN",IF(F19=2,"YELLOW",IF(F19=3,"RED","NC")))</f>
        <v>NC</v>
      </c>
      <c r="L3" s="97" t="str">
        <f>IF(MAX(F21)=1,"GREEN",IF(MAX(F21)=2,"YELLOW",IF(F21=3,"RED","NC")))</f>
        <v>NC</v>
      </c>
      <c r="M3" s="97" t="str">
        <f>IF(MAX(F23:F24)=1,"GREEN",IF(MAX(F23:F24)=2,"YELLOW",IF(F23=3,"RED",IF(F24=3,"RED","NC"))))</f>
        <v>NC</v>
      </c>
      <c r="N3" s="97" t="str">
        <f>IF(F26=1,"GREEN",IF(F26=2,"YELLOW",IF(F26=3,"RED","NC")))</f>
        <v>NC</v>
      </c>
      <c r="O3" s="98" t="str">
        <f>IF(MAX(F28:F29)=1,"GREEN",IF(MAX(F28:F29)=2,"YELLOW",IF(F28=3,"RED",IF(F29=3,"RED","NC"))))</f>
        <v>NC</v>
      </c>
      <c r="P3" s="97" t="str">
        <f>IF(MAX(F31:F33)=1,"GREEN",IF(MAX(F31:F33)=2,"YELLOW",IF(F31=3,"RED",IF(F32=3,"RED",IF(F33=3,"RED","NC")))))</f>
        <v>NC</v>
      </c>
      <c r="Q3" s="97" t="str">
        <f>IF(MAX(F35:F36)=1,"GREEN",IF(MAX(F35:F36)=2,"YELLOW",IF(F35=3,"RED",IF(F36=3,"RED","NC"))))</f>
        <v>NC</v>
      </c>
      <c r="R3" s="97" t="str">
        <f>IF(F38=1,"GREEN",IF(F38=2,"YELLOW",IF(F38=3,"RED","NC")))</f>
        <v>NC</v>
      </c>
      <c r="S3" s="97" t="str">
        <f>IF(F40=1,"GREEN",IF(F40=2,"YELLOW",IF(F40=3,"RED","NC")))</f>
        <v>NC</v>
      </c>
      <c r="T3" s="97" t="str">
        <f>IF(F42=1,"GREEN",IF(F24=2,"YELLOW",IF(F42=3,"RED","NC")))</f>
        <v>NC</v>
      </c>
      <c r="U3" s="97" t="str">
        <f>IF(V3=4, "NC",IF(V3=3,"RED",IF(V3=2,"YELLOW","GREEN")))</f>
        <v>NC</v>
      </c>
      <c r="V3" s="97">
        <f>MAX(F4:F42)</f>
        <v>4</v>
      </c>
    </row>
    <row r="4" spans="1:22" ht="27.6">
      <c r="A4" s="99" t="s">
        <v>99</v>
      </c>
      <c r="B4" s="100" t="s">
        <v>169</v>
      </c>
      <c r="C4" s="101"/>
      <c r="D4" s="190"/>
      <c r="E4" s="87"/>
      <c r="F4" s="103">
        <v>4</v>
      </c>
      <c r="G4" s="91"/>
      <c r="H4" s="91"/>
      <c r="I4" s="91"/>
      <c r="J4" s="91"/>
      <c r="K4" s="91"/>
      <c r="L4" s="91"/>
      <c r="M4" s="91"/>
      <c r="N4" s="91"/>
      <c r="O4" s="91"/>
      <c r="P4" s="91"/>
      <c r="Q4" s="91"/>
      <c r="R4" s="91"/>
      <c r="S4" s="91"/>
      <c r="T4" s="91"/>
      <c r="U4" s="91"/>
    </row>
    <row r="5" spans="1:22" ht="27.6">
      <c r="A5" s="99" t="s">
        <v>102</v>
      </c>
      <c r="B5" s="100" t="s">
        <v>169</v>
      </c>
      <c r="C5" s="252" t="s">
        <v>103</v>
      </c>
      <c r="D5" s="191" t="s">
        <v>81</v>
      </c>
      <c r="E5" s="87"/>
      <c r="F5" s="103">
        <v>4</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169</v>
      </c>
      <c r="C7" s="200"/>
      <c r="D7" s="190" t="s">
        <v>81</v>
      </c>
      <c r="E7" s="87"/>
      <c r="F7" s="103">
        <v>4</v>
      </c>
      <c r="G7" s="91"/>
      <c r="H7" s="91"/>
      <c r="I7" s="91"/>
      <c r="J7" s="91"/>
      <c r="K7" s="91"/>
      <c r="L7" s="91"/>
      <c r="M7" s="91"/>
      <c r="N7" s="91"/>
      <c r="O7" s="91"/>
      <c r="P7" s="91"/>
      <c r="Q7" s="91"/>
      <c r="R7" s="91"/>
      <c r="S7" s="91"/>
      <c r="T7" s="91"/>
      <c r="U7" s="91"/>
    </row>
    <row r="8" spans="1:22" ht="55.2">
      <c r="A8" s="109" t="s">
        <v>106</v>
      </c>
      <c r="B8" s="100" t="s">
        <v>169</v>
      </c>
      <c r="C8" s="200"/>
      <c r="D8" s="192" t="s">
        <v>81</v>
      </c>
      <c r="E8" s="87" t="s">
        <v>81</v>
      </c>
      <c r="F8" s="103">
        <v>4</v>
      </c>
      <c r="G8" s="91"/>
      <c r="H8" s="91"/>
      <c r="I8" s="91"/>
      <c r="J8" s="91"/>
      <c r="K8" s="91"/>
      <c r="L8" s="91"/>
      <c r="M8" s="91"/>
      <c r="N8" s="91"/>
      <c r="O8" s="91"/>
      <c r="P8" s="91"/>
      <c r="Q8" s="91"/>
      <c r="R8" s="91"/>
      <c r="S8" s="91"/>
      <c r="T8" s="91"/>
      <c r="U8" s="91"/>
    </row>
    <row r="9" spans="1:22" ht="27.6">
      <c r="A9" s="99" t="s">
        <v>107</v>
      </c>
      <c r="B9" s="100" t="s">
        <v>169</v>
      </c>
      <c r="C9" s="200"/>
      <c r="D9" s="192" t="s">
        <v>81</v>
      </c>
      <c r="E9" s="87"/>
      <c r="F9" s="103">
        <v>4</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169</v>
      </c>
      <c r="C11" s="200"/>
      <c r="D11" s="192" t="s">
        <v>81</v>
      </c>
      <c r="E11" s="87"/>
      <c r="F11" s="103">
        <v>4</v>
      </c>
      <c r="G11" s="91"/>
      <c r="H11" s="91"/>
      <c r="I11" s="91"/>
      <c r="J11" s="91"/>
      <c r="K11" s="91"/>
      <c r="L11" s="91"/>
      <c r="M11" s="91"/>
      <c r="N11" s="114"/>
      <c r="O11" s="91"/>
      <c r="P11" s="91"/>
      <c r="Q11" s="91"/>
      <c r="R11" s="91"/>
      <c r="S11" s="91"/>
      <c r="T11" s="91"/>
      <c r="U11" s="91"/>
    </row>
    <row r="12" spans="1:22" ht="41.4">
      <c r="A12" s="99" t="s">
        <v>110</v>
      </c>
      <c r="B12" s="100" t="s">
        <v>169</v>
      </c>
      <c r="C12" s="252" t="s">
        <v>81</v>
      </c>
      <c r="D12" s="192" t="s">
        <v>81</v>
      </c>
      <c r="E12" s="87"/>
      <c r="F12" s="103">
        <v>4</v>
      </c>
      <c r="G12" s="91"/>
      <c r="H12" s="91"/>
      <c r="I12" s="91"/>
      <c r="J12" s="91"/>
      <c r="K12" s="91"/>
      <c r="L12" s="91"/>
      <c r="M12" s="91"/>
      <c r="N12" s="114"/>
      <c r="O12" s="91"/>
      <c r="P12" s="91"/>
      <c r="Q12" s="91"/>
      <c r="R12" s="91"/>
      <c r="S12" s="91"/>
      <c r="T12" s="91"/>
      <c r="U12" s="91"/>
    </row>
    <row r="13" spans="1:22" ht="27.6">
      <c r="A13" s="99" t="s">
        <v>112</v>
      </c>
      <c r="B13" s="100" t="s">
        <v>169</v>
      </c>
      <c r="C13" s="200"/>
      <c r="D13" s="192" t="s">
        <v>81</v>
      </c>
      <c r="E13" s="87"/>
      <c r="F13" s="103">
        <v>4</v>
      </c>
      <c r="G13" s="91"/>
      <c r="H13" s="91"/>
      <c r="I13" s="91"/>
      <c r="J13" s="91"/>
      <c r="K13" s="91"/>
      <c r="L13" s="91"/>
      <c r="M13" s="91"/>
      <c r="N13" s="114"/>
      <c r="O13" s="91"/>
      <c r="P13" s="91"/>
      <c r="Q13" s="91"/>
      <c r="R13" s="91"/>
      <c r="S13" s="91"/>
      <c r="T13" s="91"/>
      <c r="U13" s="91"/>
    </row>
    <row r="14" spans="1:22" ht="27.6">
      <c r="A14" s="99" t="s">
        <v>113</v>
      </c>
      <c r="B14" s="100" t="s">
        <v>169</v>
      </c>
      <c r="C14" s="252" t="s">
        <v>81</v>
      </c>
      <c r="D14" s="192" t="s">
        <v>81</v>
      </c>
      <c r="E14" s="87"/>
      <c r="F14" s="103">
        <v>4</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169</v>
      </c>
      <c r="C16" s="200"/>
      <c r="D16" s="192"/>
      <c r="E16" s="87"/>
      <c r="F16" s="103">
        <v>4</v>
      </c>
      <c r="G16" s="91"/>
      <c r="H16" s="91"/>
      <c r="I16" s="91"/>
      <c r="J16" s="91"/>
      <c r="K16" s="91"/>
      <c r="L16" s="91"/>
      <c r="M16" s="91"/>
      <c r="N16" s="91"/>
      <c r="O16" s="91"/>
      <c r="P16" s="91"/>
      <c r="Q16" s="91"/>
      <c r="R16" s="91"/>
      <c r="S16" s="91"/>
      <c r="T16" s="91"/>
      <c r="U16" s="91"/>
    </row>
    <row r="17" spans="1:21" ht="41.4">
      <c r="A17" s="99" t="s">
        <v>116</v>
      </c>
      <c r="B17" s="100" t="s">
        <v>169</v>
      </c>
      <c r="C17" s="200"/>
      <c r="D17" s="192"/>
      <c r="E17" s="87"/>
      <c r="F17" s="103">
        <v>4</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169</v>
      </c>
      <c r="C19" s="200"/>
      <c r="D19" s="189"/>
      <c r="E19" s="87"/>
      <c r="F19" s="119">
        <v>4</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169</v>
      </c>
      <c r="C21" s="252" t="s">
        <v>81</v>
      </c>
      <c r="D21" s="189"/>
      <c r="E21" s="87"/>
      <c r="F21" s="119">
        <v>4</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100"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169</v>
      </c>
      <c r="C26" s="200"/>
      <c r="D26" s="189"/>
      <c r="E26" s="87"/>
      <c r="F26" s="119">
        <v>4</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121"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169</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100"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100"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81</v>
      </c>
      <c r="D38" s="189"/>
      <c r="E38" s="87"/>
      <c r="F38" s="119">
        <v>4</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169</v>
      </c>
      <c r="C42" s="200"/>
      <c r="D42" s="201"/>
      <c r="E42" s="87"/>
      <c r="F42" s="138">
        <v>4</v>
      </c>
    </row>
    <row r="43" spans="1:21" ht="13.8">
      <c r="B43" s="139"/>
    </row>
    <row r="44" spans="1:21" ht="13.8">
      <c r="B44" s="139"/>
    </row>
    <row r="45" spans="1:21" ht="13.8">
      <c r="B45" s="139"/>
    </row>
    <row r="46" spans="1:21" ht="13.8">
      <c r="B46" s="139"/>
    </row>
  </sheetData>
  <mergeCells count="1">
    <mergeCell ref="C1:D1"/>
  </mergeCells>
  <dataValidations count="1">
    <dataValidation type="list" allowBlank="1" sqref="B4:B5 B7:B9 B11:B14 B16:B19 B21 B23:B24 B26 B28:B29 B31:B33 B35:B36 B38 B40 B42" xr:uid="{00000000-0002-0000-3B00-000000000000}">
      <formula1>"1 [Good to Go],2 [Minor Issue],3 [Major Issue],4 [Not Checked]"</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T35"/>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0" width="7.59765625" customWidth="1"/>
  </cols>
  <sheetData>
    <row r="1" spans="1:20" ht="15" customHeight="1">
      <c r="A1" s="244" t="e">
        <f>#REF!</f>
        <v>#REF!</v>
      </c>
      <c r="B1" s="84" t="s">
        <v>171</v>
      </c>
      <c r="C1" s="310" t="s">
        <v>380</v>
      </c>
      <c r="D1" s="311"/>
      <c r="G1" s="224"/>
      <c r="H1" s="224"/>
      <c r="I1" s="224"/>
      <c r="J1" s="224"/>
      <c r="K1" s="224"/>
      <c r="L1" s="224"/>
      <c r="M1" s="224"/>
      <c r="N1" s="224"/>
      <c r="O1" s="224"/>
      <c r="P1" s="224"/>
      <c r="Q1" s="224"/>
      <c r="R1" s="224"/>
    </row>
    <row r="2" spans="1:20" ht="28.8">
      <c r="A2" s="85" t="s">
        <v>277</v>
      </c>
      <c r="B2" s="86" t="s">
        <v>91</v>
      </c>
      <c r="C2" s="86" t="s">
        <v>92</v>
      </c>
      <c r="D2" s="85" t="s">
        <v>162</v>
      </c>
      <c r="E2" s="91"/>
      <c r="F2" s="88" t="s">
        <v>94</v>
      </c>
      <c r="G2" s="263" t="s">
        <v>12</v>
      </c>
      <c r="H2" s="264" t="s">
        <v>13</v>
      </c>
      <c r="I2" s="264" t="s">
        <v>15</v>
      </c>
      <c r="J2" s="264" t="s">
        <v>16</v>
      </c>
      <c r="K2" s="264" t="s">
        <v>17</v>
      </c>
      <c r="L2" s="264" t="s">
        <v>18</v>
      </c>
      <c r="M2" s="264" t="s">
        <v>19</v>
      </c>
      <c r="N2" s="264" t="s">
        <v>21</v>
      </c>
      <c r="O2" s="264" t="s">
        <v>22</v>
      </c>
      <c r="P2" s="264" t="s">
        <v>23</v>
      </c>
      <c r="Q2" s="264" t="s">
        <v>95</v>
      </c>
      <c r="R2" s="264" t="s">
        <v>25</v>
      </c>
      <c r="S2" s="90" t="s">
        <v>96</v>
      </c>
      <c r="T2" s="90" t="s">
        <v>97</v>
      </c>
    </row>
    <row r="3" spans="1:20" ht="14.4">
      <c r="A3" s="185" t="s">
        <v>98</v>
      </c>
      <c r="B3" s="186"/>
      <c r="C3" s="187"/>
      <c r="D3" s="187"/>
      <c r="E3" s="91"/>
      <c r="F3" s="187"/>
      <c r="G3" s="267" t="str">
        <f>IF(MAX(F4:F5)=1,"GREEN",IF(MAX(F4:F5)=2,"YELLOW",IF(F4=3,"RED",IF(F5=3,"RED","NC"))))</f>
        <v>GREEN</v>
      </c>
      <c r="H3" s="268" t="str">
        <f>IF(MAX(F7:F9)=1,"GREEN",IF(MAX(F7:F9)=2,"YELLOW",IF(F7=3,"RED",IF(F8=3,"RED",IF(F9=3,"RED","NC")))))</f>
        <v>NC</v>
      </c>
      <c r="I3" s="268" t="str">
        <f>IF(MAX(F11:F12)=1,"GREEN",IF(MAX(F11:F12)=2,"YELLOW",IF(F11=3,"RED",IF(F12=3,"RED","NC"))))</f>
        <v>GREEN</v>
      </c>
      <c r="J3" s="268" t="str">
        <f>IF(F14=1,"GREEN",IF(F14=2,"YELLOW",IF(F14=3,"RED","NC")))</f>
        <v>GREEN</v>
      </c>
      <c r="K3" s="268" t="str">
        <f>IF(MAX(F16)=1,"GREEN",IF(MAX(F16)=2,"YELLOW",IF(F16=3,"RED","NC")))</f>
        <v>GREEN</v>
      </c>
      <c r="L3" s="268" t="str">
        <f>IF(MAX(F18:F19)=1,"GREEN",IF(MAX(F18:F19)=2,"YELLOW",IF(F18=3,"RED",IF(F19=3,"RED","NC"))))</f>
        <v>NC</v>
      </c>
      <c r="M3" s="268" t="str">
        <f>IF(F21=1,"GREEN",IF(F21=2,"YELLOW",IF(F21=3,"RED","NC")))</f>
        <v>NC</v>
      </c>
      <c r="N3" s="268" t="str">
        <f>IF(MAX(F24:F25)=1,"GREEN",IF(MAX(F24:F25)=2,"YELLOW",IF(F24=3,"RED",IF(F25=3,"RED","NC"))))</f>
        <v>NC</v>
      </c>
      <c r="O3" s="268" t="str">
        <f>IF(MAX(F27:F28)=1,"GREEN",IF(MAX(F27:F28)=2,"YELLOW",IF(F27=3,"RED",IF(F28=3,"RED","NC"))))</f>
        <v>GREEN</v>
      </c>
      <c r="P3" s="268" t="str">
        <f>IF(F30=1,"GREEN",IF(F30=2,"YELLOW",IF(F30=3,"RED","NC")))</f>
        <v>NC</v>
      </c>
      <c r="Q3" s="268" t="str">
        <f>IF(F32=1,"GREEN",IF(F32=2,"YELLOW",IF(F32=3,"RED","NC")))</f>
        <v>NC</v>
      </c>
      <c r="R3" s="268" t="str">
        <f>IF(F34=1,"GREEN",IF(F34=2,"YELLOW",IF(F34=3,"RED","NC")))</f>
        <v>GREEN</v>
      </c>
      <c r="S3" s="97" t="str">
        <f>IF(T3=4, "NC",IF(T3=3,"RED",IF(T3=3,"YELLOW","GREEN")))</f>
        <v>NC</v>
      </c>
      <c r="T3" s="97">
        <f>MAX(F4:F42)</f>
        <v>4</v>
      </c>
    </row>
    <row r="4" spans="1:20" ht="28.2">
      <c r="A4" s="147" t="s">
        <v>99</v>
      </c>
      <c r="B4" s="188" t="s">
        <v>100</v>
      </c>
      <c r="C4" s="189"/>
      <c r="D4" s="190"/>
      <c r="E4" s="87"/>
      <c r="F4" s="103">
        <v>1</v>
      </c>
      <c r="G4" s="91"/>
      <c r="H4" s="91"/>
      <c r="I4" s="91"/>
      <c r="J4" s="91"/>
      <c r="K4" s="91"/>
      <c r="L4" s="91"/>
      <c r="M4" s="91"/>
      <c r="N4" s="91"/>
      <c r="O4" s="91"/>
      <c r="P4" s="91"/>
      <c r="Q4" s="91"/>
      <c r="R4" s="91"/>
    </row>
    <row r="5" spans="1:20" ht="28.2">
      <c r="A5" s="147" t="s">
        <v>102</v>
      </c>
      <c r="B5" s="188" t="s">
        <v>169</v>
      </c>
      <c r="C5" s="188" t="s">
        <v>111</v>
      </c>
      <c r="D5" s="191" t="s">
        <v>81</v>
      </c>
      <c r="E5" s="87"/>
      <c r="F5" s="103">
        <v>1</v>
      </c>
      <c r="G5" s="91"/>
      <c r="H5" s="91"/>
      <c r="I5" s="91"/>
      <c r="J5" s="91"/>
      <c r="K5" s="91"/>
      <c r="L5" s="91"/>
      <c r="M5" s="91"/>
      <c r="N5" s="91"/>
      <c r="O5" s="91"/>
      <c r="P5" s="91"/>
      <c r="Q5" s="91"/>
      <c r="R5" s="91"/>
    </row>
    <row r="6" spans="1:20" ht="14.4">
      <c r="A6" s="185" t="s">
        <v>104</v>
      </c>
      <c r="B6" s="96"/>
      <c r="C6" s="96"/>
      <c r="D6" s="96"/>
      <c r="E6" s="87"/>
      <c r="F6" s="108"/>
      <c r="G6" s="91"/>
      <c r="H6" s="91"/>
      <c r="I6" s="91"/>
      <c r="J6" s="91"/>
      <c r="K6" s="91"/>
      <c r="L6" s="91"/>
      <c r="M6" s="91"/>
      <c r="N6" s="91"/>
      <c r="O6" s="91"/>
      <c r="P6" s="91"/>
      <c r="Q6" s="91"/>
      <c r="R6" s="91"/>
    </row>
    <row r="7" spans="1:20" ht="69.599999999999994">
      <c r="A7" s="147" t="s">
        <v>154</v>
      </c>
      <c r="B7" s="188" t="s">
        <v>100</v>
      </c>
      <c r="C7" s="189"/>
      <c r="D7" s="190" t="s">
        <v>81</v>
      </c>
      <c r="E7" s="87"/>
      <c r="F7" s="103">
        <v>1</v>
      </c>
      <c r="G7" s="91"/>
      <c r="H7" s="91"/>
      <c r="I7" s="91"/>
      <c r="J7" s="91"/>
      <c r="K7" s="91"/>
      <c r="L7" s="91"/>
      <c r="M7" s="91"/>
      <c r="N7" s="91"/>
      <c r="O7" s="91"/>
      <c r="P7" s="91"/>
      <c r="Q7" s="91"/>
      <c r="R7" s="91"/>
    </row>
    <row r="8" spans="1:20" ht="55.2">
      <c r="A8" s="109" t="s">
        <v>106</v>
      </c>
      <c r="B8" s="246" t="s">
        <v>169</v>
      </c>
      <c r="C8" s="189"/>
      <c r="D8" s="192" t="s">
        <v>81</v>
      </c>
      <c r="E8" s="87" t="s">
        <v>81</v>
      </c>
      <c r="F8" s="103">
        <v>4</v>
      </c>
      <c r="G8" s="91"/>
      <c r="H8" s="91"/>
      <c r="I8" s="91"/>
      <c r="J8" s="91"/>
      <c r="K8" s="91"/>
      <c r="L8" s="91"/>
      <c r="M8" s="91"/>
      <c r="N8" s="91"/>
      <c r="O8" s="91"/>
      <c r="P8" s="91"/>
      <c r="Q8" s="91"/>
      <c r="R8" s="91"/>
    </row>
    <row r="9" spans="1:20" ht="28.2">
      <c r="A9" s="147" t="s">
        <v>107</v>
      </c>
      <c r="B9" s="188" t="s">
        <v>169</v>
      </c>
      <c r="C9" s="188" t="s">
        <v>111</v>
      </c>
      <c r="D9" s="192" t="s">
        <v>81</v>
      </c>
      <c r="E9" s="87"/>
      <c r="F9" s="103">
        <v>1</v>
      </c>
      <c r="G9" s="91"/>
      <c r="H9" s="91"/>
      <c r="I9" s="91"/>
      <c r="J9" s="91"/>
      <c r="K9" s="91"/>
      <c r="L9" s="91"/>
      <c r="M9" s="91"/>
      <c r="N9" s="91"/>
      <c r="O9" s="91"/>
      <c r="P9" s="91"/>
      <c r="Q9" s="91"/>
      <c r="R9" s="91"/>
    </row>
    <row r="10" spans="1:20" ht="14.4">
      <c r="A10" s="185" t="s">
        <v>114</v>
      </c>
      <c r="B10" s="96"/>
      <c r="C10" s="96"/>
      <c r="D10" s="194" t="s">
        <v>81</v>
      </c>
      <c r="E10" s="87"/>
      <c r="F10" s="116" t="s">
        <v>81</v>
      </c>
      <c r="G10" s="91"/>
      <c r="H10" s="91"/>
      <c r="I10" s="91"/>
      <c r="J10" s="91"/>
      <c r="K10" s="91"/>
      <c r="L10" s="91"/>
      <c r="M10" s="91"/>
      <c r="N10" s="91"/>
      <c r="O10" s="91"/>
      <c r="P10" s="91"/>
      <c r="Q10" s="91"/>
      <c r="R10" s="91"/>
    </row>
    <row r="11" spans="1:20" ht="28.2">
      <c r="A11" s="147" t="s">
        <v>115</v>
      </c>
      <c r="B11" s="188" t="s">
        <v>100</v>
      </c>
      <c r="C11" s="189"/>
      <c r="D11" s="192"/>
      <c r="E11" s="87"/>
      <c r="F11" s="103">
        <v>1</v>
      </c>
      <c r="G11" s="91"/>
      <c r="H11" s="91"/>
      <c r="I11" s="91"/>
      <c r="J11" s="91"/>
      <c r="K11" s="91"/>
      <c r="L11" s="91"/>
      <c r="M11" s="91"/>
      <c r="N11" s="91"/>
      <c r="O11" s="91"/>
      <c r="P11" s="91"/>
      <c r="Q11" s="91"/>
      <c r="R11" s="91"/>
    </row>
    <row r="12" spans="1:20" ht="42">
      <c r="A12" s="147" t="s">
        <v>116</v>
      </c>
      <c r="B12" s="188" t="s">
        <v>100</v>
      </c>
      <c r="C12" s="189"/>
      <c r="D12" s="192"/>
      <c r="E12" s="87"/>
      <c r="F12" s="103">
        <v>1</v>
      </c>
      <c r="G12" s="91"/>
      <c r="H12" s="91"/>
      <c r="I12" s="91"/>
      <c r="J12" s="91"/>
      <c r="K12" s="91"/>
      <c r="L12" s="91"/>
      <c r="M12" s="91"/>
      <c r="N12" s="91"/>
      <c r="O12" s="91"/>
      <c r="P12" s="91"/>
      <c r="Q12" s="91"/>
      <c r="R12" s="91"/>
    </row>
    <row r="13" spans="1:20" ht="14.4">
      <c r="A13" s="185" t="s">
        <v>117</v>
      </c>
      <c r="B13" s="195"/>
      <c r="C13" s="96"/>
      <c r="D13" s="96"/>
      <c r="E13" s="87"/>
      <c r="F13" s="108"/>
      <c r="G13" s="91"/>
      <c r="H13" s="91"/>
      <c r="I13" s="91"/>
      <c r="J13" s="91"/>
      <c r="K13" s="91"/>
      <c r="L13" s="91"/>
      <c r="M13" s="91"/>
      <c r="N13" s="91"/>
      <c r="O13" s="91"/>
      <c r="P13" s="91"/>
      <c r="Q13" s="91"/>
      <c r="R13" s="91"/>
    </row>
    <row r="14" spans="1:20" ht="42">
      <c r="A14" s="147" t="s">
        <v>118</v>
      </c>
      <c r="B14" s="246" t="s">
        <v>100</v>
      </c>
      <c r="C14" s="189"/>
      <c r="D14" s="189"/>
      <c r="E14" s="87"/>
      <c r="F14" s="119">
        <v>1</v>
      </c>
      <c r="G14" s="91"/>
      <c r="H14" s="91"/>
      <c r="I14" s="91"/>
      <c r="J14" s="91"/>
      <c r="K14" s="91"/>
      <c r="L14" s="91"/>
      <c r="M14" s="91"/>
      <c r="N14" s="91"/>
      <c r="O14" s="91"/>
      <c r="P14" s="91"/>
      <c r="Q14" s="91"/>
      <c r="R14" s="91"/>
    </row>
    <row r="15" spans="1:20" ht="14.4">
      <c r="A15" s="185" t="s">
        <v>119</v>
      </c>
      <c r="B15" s="96"/>
      <c r="C15" s="96"/>
      <c r="D15" s="96"/>
      <c r="E15" s="87"/>
      <c r="F15" s="108"/>
      <c r="G15" s="91"/>
      <c r="H15" s="91"/>
      <c r="I15" s="91"/>
      <c r="J15" s="91"/>
      <c r="K15" s="91"/>
      <c r="L15" s="91"/>
      <c r="M15" s="91"/>
      <c r="N15" s="91"/>
      <c r="O15" s="91"/>
      <c r="P15" s="91"/>
      <c r="Q15" s="91"/>
      <c r="R15" s="91"/>
    </row>
    <row r="16" spans="1:20" ht="42">
      <c r="A16" s="147" t="s">
        <v>120</v>
      </c>
      <c r="B16" s="188" t="s">
        <v>100</v>
      </c>
      <c r="C16" s="188" t="s">
        <v>81</v>
      </c>
      <c r="D16" s="189"/>
      <c r="E16" s="87"/>
      <c r="F16" s="119">
        <v>1</v>
      </c>
      <c r="G16" s="91"/>
      <c r="H16" s="91"/>
      <c r="I16" s="91"/>
      <c r="J16" s="91"/>
      <c r="K16" s="91"/>
      <c r="L16" s="91"/>
      <c r="M16" s="91"/>
      <c r="N16" s="91"/>
      <c r="O16" s="91"/>
      <c r="P16" s="91"/>
      <c r="Q16" s="91"/>
      <c r="R16" s="91"/>
    </row>
    <row r="17" spans="1:18" ht="14.4">
      <c r="A17" s="185" t="s">
        <v>122</v>
      </c>
      <c r="B17" s="96"/>
      <c r="C17" s="96"/>
      <c r="D17" s="96"/>
      <c r="E17" s="87"/>
      <c r="F17" s="108"/>
      <c r="G17" s="91"/>
      <c r="H17" s="91"/>
      <c r="I17" s="91"/>
      <c r="J17" s="91"/>
      <c r="K17" s="91"/>
      <c r="L17" s="91"/>
      <c r="M17" s="91"/>
      <c r="N17" s="91"/>
      <c r="O17" s="91"/>
      <c r="P17" s="91"/>
      <c r="Q17" s="91"/>
      <c r="R17" s="91"/>
    </row>
    <row r="18" spans="1:18" ht="28.2">
      <c r="A18" s="147" t="s">
        <v>123</v>
      </c>
      <c r="B18" s="246" t="s">
        <v>169</v>
      </c>
      <c r="C18" s="189"/>
      <c r="D18" s="189"/>
      <c r="E18" s="87"/>
      <c r="F18" s="119">
        <v>4</v>
      </c>
      <c r="G18" s="91"/>
      <c r="H18" s="91"/>
      <c r="I18" s="91"/>
      <c r="J18" s="91"/>
      <c r="K18" s="91"/>
      <c r="L18" s="91"/>
      <c r="M18" s="91"/>
      <c r="N18" s="91"/>
      <c r="O18" s="91"/>
      <c r="P18" s="91"/>
      <c r="Q18" s="91"/>
      <c r="R18" s="91"/>
    </row>
    <row r="19" spans="1:18" ht="14.4">
      <c r="A19" s="147" t="s">
        <v>124</v>
      </c>
      <c r="B19" s="246" t="s">
        <v>169</v>
      </c>
      <c r="C19" s="189"/>
      <c r="D19" s="189"/>
      <c r="E19" s="87"/>
      <c r="F19" s="119">
        <v>4</v>
      </c>
      <c r="G19" s="91"/>
      <c r="H19" s="91"/>
      <c r="I19" s="91"/>
      <c r="J19" s="91"/>
      <c r="K19" s="91"/>
      <c r="L19" s="91"/>
      <c r="M19" s="91"/>
      <c r="N19" s="91"/>
      <c r="O19" s="91"/>
      <c r="P19" s="91"/>
      <c r="Q19" s="91"/>
      <c r="R19" s="91"/>
    </row>
    <row r="20" spans="1:18" ht="14.4">
      <c r="A20" s="185" t="s">
        <v>125</v>
      </c>
      <c r="B20" s="96"/>
      <c r="C20" s="96"/>
      <c r="D20" s="96"/>
      <c r="E20" s="87"/>
      <c r="F20" s="108"/>
      <c r="G20" s="91"/>
      <c r="H20" s="91"/>
      <c r="I20" s="91"/>
      <c r="J20" s="91"/>
      <c r="K20" s="91"/>
      <c r="L20" s="91"/>
      <c r="M20" s="91"/>
      <c r="N20" s="91"/>
      <c r="O20" s="91"/>
      <c r="P20" s="91"/>
      <c r="Q20" s="91"/>
      <c r="R20" s="91"/>
    </row>
    <row r="21" spans="1:18" ht="42">
      <c r="A21" s="147" t="s">
        <v>126</v>
      </c>
      <c r="B21" s="246" t="s">
        <v>169</v>
      </c>
      <c r="C21" s="189"/>
      <c r="D21" s="189"/>
      <c r="E21" s="87"/>
      <c r="F21" s="119">
        <v>4</v>
      </c>
      <c r="G21" s="91"/>
      <c r="H21" s="91"/>
      <c r="I21" s="91"/>
      <c r="J21" s="91"/>
      <c r="K21" s="91"/>
      <c r="L21" s="91"/>
      <c r="M21" s="91"/>
      <c r="N21" s="91"/>
      <c r="O21" s="91"/>
      <c r="P21" s="91"/>
      <c r="Q21" s="91"/>
      <c r="R21" s="91"/>
    </row>
    <row r="22" spans="1:18" ht="14.4">
      <c r="A22" s="196" t="s">
        <v>132</v>
      </c>
      <c r="B22" s="96"/>
      <c r="C22" s="96"/>
      <c r="D22" s="96"/>
      <c r="E22" s="87"/>
      <c r="F22" s="108"/>
      <c r="G22" s="91"/>
      <c r="H22" s="91"/>
      <c r="I22" s="91"/>
      <c r="J22" s="91"/>
      <c r="K22" s="91"/>
      <c r="L22" s="91"/>
      <c r="M22" s="91"/>
      <c r="N22" s="91"/>
      <c r="O22" s="91"/>
      <c r="P22" s="91"/>
      <c r="Q22" s="91"/>
      <c r="R22" s="91"/>
    </row>
    <row r="23" spans="1:18" ht="41.4">
      <c r="A23" s="123" t="s">
        <v>133</v>
      </c>
      <c r="B23" s="246" t="s">
        <v>169</v>
      </c>
      <c r="C23" s="189"/>
      <c r="D23" s="189"/>
      <c r="E23" s="87"/>
      <c r="F23" s="119">
        <v>4</v>
      </c>
      <c r="G23" s="91"/>
      <c r="H23" s="91"/>
      <c r="I23" s="91"/>
      <c r="J23" s="91"/>
      <c r="K23" s="91"/>
      <c r="L23" s="91"/>
      <c r="M23" s="91"/>
      <c r="N23" s="91"/>
      <c r="O23" s="91"/>
      <c r="P23" s="91"/>
      <c r="Q23" s="91"/>
      <c r="R23" s="91"/>
    </row>
    <row r="24" spans="1:18" ht="14.4">
      <c r="A24" s="124" t="s">
        <v>134</v>
      </c>
      <c r="B24" s="246" t="s">
        <v>169</v>
      </c>
      <c r="C24" s="188" t="s">
        <v>81</v>
      </c>
      <c r="D24" s="189"/>
      <c r="E24" s="87"/>
      <c r="F24" s="119">
        <v>4</v>
      </c>
      <c r="G24" s="91"/>
      <c r="H24" s="91"/>
      <c r="I24" s="91"/>
      <c r="J24" s="91"/>
      <c r="K24" s="91"/>
      <c r="L24" s="91"/>
      <c r="M24" s="91"/>
      <c r="N24" s="91"/>
      <c r="O24" s="91"/>
      <c r="P24" s="91"/>
      <c r="Q24" s="91"/>
      <c r="R24" s="91"/>
    </row>
    <row r="25" spans="1:18" ht="27.6">
      <c r="A25" s="125" t="s">
        <v>136</v>
      </c>
      <c r="B25" s="246" t="s">
        <v>169</v>
      </c>
      <c r="C25" s="189"/>
      <c r="D25" s="189"/>
      <c r="E25" s="87"/>
      <c r="F25" s="119">
        <v>4</v>
      </c>
      <c r="G25" s="91"/>
      <c r="H25" s="91"/>
      <c r="I25" s="91"/>
      <c r="J25" s="91"/>
      <c r="K25" s="91"/>
      <c r="L25" s="91"/>
      <c r="M25" s="91"/>
      <c r="N25" s="91"/>
      <c r="O25" s="91"/>
      <c r="P25" s="91"/>
      <c r="Q25" s="91"/>
      <c r="R25" s="91"/>
    </row>
    <row r="26" spans="1:18" ht="14.4">
      <c r="A26" s="196" t="s">
        <v>137</v>
      </c>
      <c r="B26" s="96"/>
      <c r="C26" s="96"/>
      <c r="D26" s="96"/>
      <c r="E26" s="87"/>
      <c r="F26" s="108"/>
      <c r="G26" s="91"/>
      <c r="H26" s="91"/>
      <c r="I26" s="91"/>
      <c r="J26" s="91"/>
      <c r="K26" s="91"/>
      <c r="L26" s="91"/>
      <c r="M26" s="91"/>
      <c r="N26" s="91"/>
      <c r="O26" s="91"/>
      <c r="P26" s="91"/>
      <c r="Q26" s="91"/>
      <c r="R26" s="91"/>
    </row>
    <row r="27" spans="1:18" ht="55.8">
      <c r="A27" s="174" t="s">
        <v>138</v>
      </c>
      <c r="B27" s="188" t="s">
        <v>100</v>
      </c>
      <c r="C27" s="188" t="s">
        <v>81</v>
      </c>
      <c r="D27" s="189"/>
      <c r="E27" s="87"/>
      <c r="F27" s="119">
        <v>1</v>
      </c>
      <c r="G27" s="91"/>
      <c r="H27" s="91"/>
      <c r="I27" s="91"/>
      <c r="J27" s="91"/>
      <c r="K27" s="91"/>
      <c r="L27" s="91"/>
      <c r="M27" s="91"/>
      <c r="N27" s="91"/>
      <c r="O27" s="91"/>
      <c r="P27" s="91"/>
      <c r="Q27" s="91"/>
      <c r="R27" s="91"/>
    </row>
    <row r="28" spans="1:18" ht="28.2">
      <c r="A28" s="175" t="s">
        <v>141</v>
      </c>
      <c r="B28" s="188" t="s">
        <v>100</v>
      </c>
      <c r="C28" s="188" t="s">
        <v>379</v>
      </c>
      <c r="D28" s="189"/>
      <c r="E28" s="87"/>
      <c r="F28" s="119">
        <v>1</v>
      </c>
      <c r="G28" s="91"/>
      <c r="H28" s="91"/>
      <c r="I28" s="127"/>
      <c r="J28" s="91"/>
      <c r="K28" s="91"/>
      <c r="L28" s="91"/>
      <c r="M28" s="91"/>
      <c r="N28" s="91"/>
      <c r="O28" s="91"/>
      <c r="P28" s="91"/>
      <c r="Q28" s="91"/>
      <c r="R28" s="91"/>
    </row>
    <row r="29" spans="1:18" ht="14.4">
      <c r="A29" s="196" t="s">
        <v>143</v>
      </c>
      <c r="B29" s="93"/>
      <c r="C29" s="93"/>
      <c r="D29" s="93"/>
      <c r="E29" s="87"/>
      <c r="F29" s="131"/>
      <c r="G29" s="91"/>
      <c r="H29" s="91"/>
      <c r="I29" s="91"/>
      <c r="J29" s="91"/>
      <c r="K29" s="91"/>
      <c r="L29" s="91"/>
      <c r="M29" s="91"/>
      <c r="N29" s="91"/>
      <c r="O29" s="91"/>
      <c r="P29" s="91"/>
      <c r="Q29" s="91"/>
      <c r="R29" s="91"/>
    </row>
    <row r="30" spans="1:18" ht="42">
      <c r="A30" s="175" t="s">
        <v>144</v>
      </c>
      <c r="B30" s="246" t="s">
        <v>169</v>
      </c>
      <c r="C30" s="188" t="s">
        <v>81</v>
      </c>
      <c r="D30" s="189"/>
      <c r="E30" s="87"/>
      <c r="F30" s="119">
        <v>4</v>
      </c>
      <c r="G30" s="91"/>
      <c r="H30" s="91"/>
      <c r="I30" s="91"/>
      <c r="J30" s="91"/>
      <c r="K30" s="91"/>
      <c r="L30" s="91"/>
      <c r="M30" s="91"/>
      <c r="N30" s="91"/>
      <c r="O30" s="91"/>
      <c r="P30" s="91"/>
      <c r="Q30" s="91"/>
      <c r="R30" s="91"/>
    </row>
    <row r="31" spans="1:18" ht="14.4">
      <c r="A31" s="196" t="s">
        <v>146</v>
      </c>
      <c r="B31" s="93"/>
      <c r="C31" s="93"/>
      <c r="D31" s="93"/>
      <c r="E31" s="87"/>
      <c r="F31" s="131"/>
      <c r="G31" s="91"/>
      <c r="H31" s="91"/>
      <c r="I31" s="91"/>
      <c r="J31" s="91"/>
      <c r="K31" s="91"/>
      <c r="L31" s="91"/>
      <c r="M31" s="91"/>
      <c r="N31" s="91"/>
      <c r="O31" s="91"/>
      <c r="P31" s="91"/>
      <c r="Q31" s="91"/>
      <c r="R31" s="91"/>
    </row>
    <row r="32" spans="1:18" ht="69.599999999999994">
      <c r="A32" s="175" t="s">
        <v>147</v>
      </c>
      <c r="B32" s="246" t="s">
        <v>169</v>
      </c>
      <c r="C32" s="189"/>
      <c r="D32" s="274"/>
      <c r="E32" s="87"/>
      <c r="F32" s="275">
        <v>4</v>
      </c>
      <c r="G32" s="91"/>
      <c r="H32" s="91"/>
      <c r="I32" s="91"/>
      <c r="J32" s="91"/>
      <c r="K32" s="91"/>
      <c r="L32" s="91"/>
      <c r="M32" s="91"/>
      <c r="N32" s="91"/>
      <c r="O32" s="91"/>
      <c r="P32" s="91"/>
      <c r="Q32" s="91"/>
      <c r="R32" s="91"/>
    </row>
    <row r="33" spans="1:6" ht="14.4">
      <c r="A33" s="132" t="s">
        <v>148</v>
      </c>
      <c r="B33" s="198"/>
      <c r="C33" s="198"/>
      <c r="D33" s="199"/>
      <c r="E33" s="127"/>
      <c r="F33" s="136"/>
    </row>
    <row r="34" spans="1:6" ht="14.4">
      <c r="A34" s="123" t="s">
        <v>149</v>
      </c>
      <c r="B34" s="245" t="s">
        <v>100</v>
      </c>
      <c r="C34" s="200"/>
      <c r="D34" s="201"/>
      <c r="E34" s="87"/>
      <c r="F34" s="138">
        <v>1</v>
      </c>
    </row>
    <row r="35" spans="1:6" ht="13.8">
      <c r="F35" s="276"/>
    </row>
  </sheetData>
  <mergeCells count="1">
    <mergeCell ref="C1:D1"/>
  </mergeCells>
  <dataValidations count="1">
    <dataValidation type="list" allowBlank="1" sqref="B4:B5 B7:B9 B11:B14 B16 B18:B19 B21 B23:B25 B27:B28 B30 B32 B34" xr:uid="{00000000-0002-0000-3C00-000000000000}">
      <formula1>"1 [Good to Go],2 [Minor Issue],3 [Major Issue],4 [Not Checked]"</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V46"/>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2" width="7.59765625" customWidth="1"/>
  </cols>
  <sheetData>
    <row r="1" spans="1:22" ht="15" customHeight="1">
      <c r="A1" s="84" t="s">
        <v>81</v>
      </c>
      <c r="B1" s="84" t="s">
        <v>27</v>
      </c>
      <c r="C1" s="310" t="s">
        <v>81</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NC</v>
      </c>
      <c r="I3" s="97" t="str">
        <f>IF(MAX(F11:F14)=1,"GREEN",IF(MAX(F11:F14)=2,"YELLOW",IF(F11=3,"RED",IF(F12=3,"RED",IF(F13=3,"RED",IF(F14=3,"RED","NC"))))))</f>
        <v>NC</v>
      </c>
      <c r="J3" s="97" t="str">
        <f>IF(MAX(F16:F17)=1,"GREEN",IF(MAX(F16:F17)=2,"YELLOW",IF(F16=3,"RED",IF(F17=3,"RED","NC"))))</f>
        <v>NC</v>
      </c>
      <c r="K3" s="97" t="str">
        <f>IF(F19=1,"GREEN",IF(F19=2,"YELLOW",IF(F19=3,"RED","NC")))</f>
        <v>NC</v>
      </c>
      <c r="L3" s="97" t="str">
        <f>IF(MAX(F21)=1,"GREEN",IF(MAX(F21)=2,"YELLOW",IF(F21=3,"RED","NC")))</f>
        <v>NC</v>
      </c>
      <c r="M3" s="97" t="str">
        <f>IF(MAX(F23:F24)=1,"GREEN",IF(MAX(F23:F24)=2,"YELLOW",IF(F23=3,"RED",IF(F24=3,"RED","NC"))))</f>
        <v>NC</v>
      </c>
      <c r="N3" s="97" t="str">
        <f>IF(F26=1,"GREEN",IF(F26=2,"YELLOW",IF(F26=3,"RED","NC")))</f>
        <v>NC</v>
      </c>
      <c r="O3" s="98" t="str">
        <f>IF(MAX(F28:F29)=1,"GREEN",IF(MAX(F28:F29)=2,"YELLOW",IF(F28=3,"RED",IF(F29=3,"RED","NC"))))</f>
        <v>NC</v>
      </c>
      <c r="P3" s="97" t="str">
        <f>IF(MAX(F31:F33)=1,"GREEN",IF(MAX(F31:F33)=2,"YELLOW",IF(F31=3,"RED",IF(F32=3,"RED",IF(F33=3,"RED","NC")))))</f>
        <v>NC</v>
      </c>
      <c r="Q3" s="97" t="str">
        <f>IF(MAX(F35:F36)=1,"GREEN",IF(MAX(F35:F36)=2,"YELLOW",IF(F35=3,"RED",IF(F36=3,"RED","NC"))))</f>
        <v>NC</v>
      </c>
      <c r="R3" s="97" t="str">
        <f>IF(F38=1,"GREEN",IF(F38=2,"YELLOW",IF(F38=3,"RED","NC")))</f>
        <v>NC</v>
      </c>
      <c r="S3" s="97" t="str">
        <f>IF(F40=1,"GREEN",IF(F40=2,"YELLOW",IF(F40=3,"RED","NC")))</f>
        <v>NC</v>
      </c>
      <c r="T3" s="97" t="str">
        <f>IF(F42=1,"GREEN",IF(F24=2,"YELLOW",IF(F42=3,"RED","NC")))</f>
        <v>NC</v>
      </c>
      <c r="U3" s="97" t="str">
        <f>IF(V3=4, "NC",IF(V3=3,"RED",IF(V3=2,"YELLOW","GREEN")))</f>
        <v>NC</v>
      </c>
      <c r="V3" s="97">
        <f>MAX(F4:F42)</f>
        <v>4</v>
      </c>
    </row>
    <row r="4" spans="1:22" ht="27.6">
      <c r="A4" s="99" t="s">
        <v>99</v>
      </c>
      <c r="B4" s="100" t="s">
        <v>169</v>
      </c>
      <c r="C4" s="101"/>
      <c r="D4" s="190"/>
      <c r="E4" s="87"/>
      <c r="F4" s="103">
        <v>4</v>
      </c>
      <c r="G4" s="91"/>
      <c r="H4" s="91"/>
      <c r="I4" s="91"/>
      <c r="J4" s="91"/>
      <c r="K4" s="91"/>
      <c r="L4" s="91"/>
      <c r="M4" s="91"/>
      <c r="N4" s="91"/>
      <c r="O4" s="91"/>
      <c r="P4" s="91"/>
      <c r="Q4" s="91"/>
      <c r="R4" s="91"/>
      <c r="S4" s="91"/>
      <c r="T4" s="91"/>
      <c r="U4" s="91"/>
    </row>
    <row r="5" spans="1:22" ht="27.6">
      <c r="A5" s="99" t="s">
        <v>102</v>
      </c>
      <c r="B5" s="100" t="s">
        <v>169</v>
      </c>
      <c r="C5" s="252" t="s">
        <v>103</v>
      </c>
      <c r="D5" s="191" t="s">
        <v>81</v>
      </c>
      <c r="E5" s="87"/>
      <c r="F5" s="103">
        <v>4</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169</v>
      </c>
      <c r="C7" s="200"/>
      <c r="D7" s="190" t="s">
        <v>81</v>
      </c>
      <c r="E7" s="87"/>
      <c r="F7" s="103">
        <v>4</v>
      </c>
      <c r="G7" s="91"/>
      <c r="H7" s="91"/>
      <c r="I7" s="91"/>
      <c r="J7" s="91"/>
      <c r="K7" s="91"/>
      <c r="L7" s="91"/>
      <c r="M7" s="91"/>
      <c r="N7" s="91"/>
      <c r="O7" s="91"/>
      <c r="P7" s="91"/>
      <c r="Q7" s="91"/>
      <c r="R7" s="91"/>
      <c r="S7" s="91"/>
      <c r="T7" s="91"/>
      <c r="U7" s="91"/>
    </row>
    <row r="8" spans="1:22" ht="55.2">
      <c r="A8" s="109" t="s">
        <v>106</v>
      </c>
      <c r="B8" s="100" t="s">
        <v>169</v>
      </c>
      <c r="C8" s="200"/>
      <c r="D8" s="192" t="s">
        <v>81</v>
      </c>
      <c r="E8" s="87" t="s">
        <v>81</v>
      </c>
      <c r="F8" s="103">
        <v>4</v>
      </c>
      <c r="G8" s="91"/>
      <c r="H8" s="91"/>
      <c r="I8" s="91"/>
      <c r="J8" s="91"/>
      <c r="K8" s="91"/>
      <c r="L8" s="91"/>
      <c r="M8" s="91"/>
      <c r="N8" s="91"/>
      <c r="O8" s="91"/>
      <c r="P8" s="91"/>
      <c r="Q8" s="91"/>
      <c r="R8" s="91"/>
      <c r="S8" s="91"/>
      <c r="T8" s="91"/>
      <c r="U8" s="91"/>
    </row>
    <row r="9" spans="1:22" ht="27.6">
      <c r="A9" s="99" t="s">
        <v>107</v>
      </c>
      <c r="B9" s="100" t="s">
        <v>169</v>
      </c>
      <c r="C9" s="200"/>
      <c r="D9" s="192" t="s">
        <v>81</v>
      </c>
      <c r="E9" s="87"/>
      <c r="F9" s="103">
        <v>4</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169</v>
      </c>
      <c r="C11" s="200"/>
      <c r="D11" s="192" t="s">
        <v>81</v>
      </c>
      <c r="E11" s="87"/>
      <c r="F11" s="103">
        <v>4</v>
      </c>
      <c r="G11" s="91"/>
      <c r="H11" s="91"/>
      <c r="I11" s="91"/>
      <c r="J11" s="91"/>
      <c r="K11" s="91"/>
      <c r="L11" s="91"/>
      <c r="M11" s="91"/>
      <c r="N11" s="114"/>
      <c r="O11" s="91"/>
      <c r="P11" s="91"/>
      <c r="Q11" s="91"/>
      <c r="R11" s="91"/>
      <c r="S11" s="91"/>
      <c r="T11" s="91"/>
      <c r="U11" s="91"/>
    </row>
    <row r="12" spans="1:22" ht="41.4">
      <c r="A12" s="99" t="s">
        <v>110</v>
      </c>
      <c r="B12" s="100" t="s">
        <v>169</v>
      </c>
      <c r="C12" s="252" t="s">
        <v>81</v>
      </c>
      <c r="D12" s="192" t="s">
        <v>81</v>
      </c>
      <c r="E12" s="87"/>
      <c r="F12" s="103">
        <v>4</v>
      </c>
      <c r="G12" s="91"/>
      <c r="H12" s="91"/>
      <c r="I12" s="91"/>
      <c r="J12" s="91"/>
      <c r="K12" s="91"/>
      <c r="L12" s="91"/>
      <c r="M12" s="91"/>
      <c r="N12" s="114"/>
      <c r="O12" s="91"/>
      <c r="P12" s="91"/>
      <c r="Q12" s="91"/>
      <c r="R12" s="91"/>
      <c r="S12" s="91"/>
      <c r="T12" s="91"/>
      <c r="U12" s="91"/>
    </row>
    <row r="13" spans="1:22" ht="27.6">
      <c r="A13" s="99" t="s">
        <v>112</v>
      </c>
      <c r="B13" s="100" t="s">
        <v>169</v>
      </c>
      <c r="C13" s="200"/>
      <c r="D13" s="192" t="s">
        <v>81</v>
      </c>
      <c r="E13" s="87"/>
      <c r="F13" s="103">
        <v>4</v>
      </c>
      <c r="G13" s="91"/>
      <c r="H13" s="91"/>
      <c r="I13" s="91"/>
      <c r="J13" s="91"/>
      <c r="K13" s="91"/>
      <c r="L13" s="91"/>
      <c r="M13" s="91"/>
      <c r="N13" s="114"/>
      <c r="O13" s="91"/>
      <c r="P13" s="91"/>
      <c r="Q13" s="91"/>
      <c r="R13" s="91"/>
      <c r="S13" s="91"/>
      <c r="T13" s="91"/>
      <c r="U13" s="91"/>
    </row>
    <row r="14" spans="1:22" ht="27.6">
      <c r="A14" s="99" t="s">
        <v>113</v>
      </c>
      <c r="B14" s="100" t="s">
        <v>169</v>
      </c>
      <c r="C14" s="252" t="s">
        <v>81</v>
      </c>
      <c r="D14" s="192" t="s">
        <v>81</v>
      </c>
      <c r="E14" s="87"/>
      <c r="F14" s="103">
        <v>4</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169</v>
      </c>
      <c r="C16" s="200"/>
      <c r="D16" s="192"/>
      <c r="E16" s="87"/>
      <c r="F16" s="103">
        <v>4</v>
      </c>
      <c r="G16" s="91"/>
      <c r="H16" s="91"/>
      <c r="I16" s="91"/>
      <c r="J16" s="91"/>
      <c r="K16" s="91"/>
      <c r="L16" s="91"/>
      <c r="M16" s="91"/>
      <c r="N16" s="91"/>
      <c r="O16" s="91"/>
      <c r="P16" s="91"/>
      <c r="Q16" s="91"/>
      <c r="R16" s="91"/>
      <c r="S16" s="91"/>
      <c r="T16" s="91"/>
      <c r="U16" s="91"/>
    </row>
    <row r="17" spans="1:21" ht="41.4">
      <c r="A17" s="99" t="s">
        <v>116</v>
      </c>
      <c r="B17" s="100" t="s">
        <v>169</v>
      </c>
      <c r="C17" s="200"/>
      <c r="D17" s="192"/>
      <c r="E17" s="87"/>
      <c r="F17" s="103">
        <v>4</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169</v>
      </c>
      <c r="C19" s="200"/>
      <c r="D19" s="189"/>
      <c r="E19" s="87"/>
      <c r="F19" s="119">
        <v>4</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169</v>
      </c>
      <c r="C21" s="252" t="s">
        <v>81</v>
      </c>
      <c r="D21" s="189"/>
      <c r="E21" s="87"/>
      <c r="F21" s="119">
        <v>4</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100"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169</v>
      </c>
      <c r="C26" s="200"/>
      <c r="D26" s="189"/>
      <c r="E26" s="87"/>
      <c r="F26" s="119">
        <v>4</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121"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169</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100"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100"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81</v>
      </c>
      <c r="D38" s="189"/>
      <c r="E38" s="87"/>
      <c r="F38" s="119">
        <v>4</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169</v>
      </c>
      <c r="C42" s="200"/>
      <c r="D42" s="201"/>
      <c r="E42" s="87"/>
      <c r="F42" s="138">
        <v>4</v>
      </c>
    </row>
    <row r="43" spans="1:21" ht="13.8">
      <c r="B43" s="139"/>
    </row>
    <row r="44" spans="1:21" ht="13.8">
      <c r="B44" s="139"/>
    </row>
    <row r="45" spans="1:21" ht="13.8">
      <c r="B45" s="139"/>
    </row>
    <row r="46" spans="1:21" ht="13.8">
      <c r="B46" s="139"/>
    </row>
  </sheetData>
  <mergeCells count="1">
    <mergeCell ref="C1:D1"/>
  </mergeCells>
  <dataValidations count="1">
    <dataValidation type="list" allowBlank="1" sqref="B4:B5 B7:B9 B11:B14 B16:B19 B21 B23:B24 B26 B28:B29 B31:B33 B35:B36 B38 B40 B42" xr:uid="{00000000-0002-0000-3D00-000000000000}">
      <formula1>"1 [Good to Go],2 [Minor Issue],3 [Major Issue],4 [Not Checked]"</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
  <sheetViews>
    <sheetView workbookViewId="0"/>
  </sheetViews>
  <sheetFormatPr defaultColWidth="12.59765625" defaultRowHeight="15" customHeight="1"/>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V46"/>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2" width="7.59765625" customWidth="1"/>
  </cols>
  <sheetData>
    <row r="1" spans="1:22" ht="15" customHeight="1">
      <c r="A1" s="84" t="s">
        <v>81</v>
      </c>
      <c r="B1" s="84" t="s">
        <v>27</v>
      </c>
      <c r="C1" s="310" t="s">
        <v>81</v>
      </c>
      <c r="D1" s="311"/>
    </row>
    <row r="2" spans="1:22" ht="28.8">
      <c r="A2" s="85" t="s">
        <v>90</v>
      </c>
      <c r="B2" s="86" t="s">
        <v>91</v>
      </c>
      <c r="C2" s="86" t="s">
        <v>92</v>
      </c>
      <c r="D2" s="85" t="s">
        <v>93</v>
      </c>
      <c r="E2" s="87"/>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92" t="s">
        <v>98</v>
      </c>
      <c r="B3" s="93"/>
      <c r="C3" s="96"/>
      <c r="D3" s="96"/>
      <c r="E3" s="87"/>
      <c r="F3" s="96"/>
      <c r="G3" s="97" t="str">
        <f>IF(MAX(F4:F5)=1,"GREEN",IF(MAX(F4:F5)=2,"YELLOW",IF(F4=3,"RED",IF(F5=3,"RED","NC"))))</f>
        <v>NC</v>
      </c>
      <c r="H3" s="97" t="str">
        <f>IF(MAX(F7:F9)=1,"GREEN",IF(MAX(F7:F9)=2,"YELLOW",IF(F7=3,"RED",IF(F8=3,"RED",IF(F9=3,"RED","NC")))))</f>
        <v>NC</v>
      </c>
      <c r="I3" s="97" t="str">
        <f>IF(MAX(F11:F14)=1,"GREEN",IF(MAX(F11:F14)=2,"YELLOW",IF(F11=3,"RED",IF(F12=3,"RED",IF(F13=3,"RED",IF(F14=3,"RED","NC"))))))</f>
        <v>NC</v>
      </c>
      <c r="J3" s="97" t="str">
        <f>IF(MAX(F16:F17)=1,"GREEN",IF(MAX(F16:F17)=2,"YELLOW",IF(F16=3,"RED",IF(F17=3,"RED","NC"))))</f>
        <v>NC</v>
      </c>
      <c r="K3" s="97" t="str">
        <f>IF(F19=1,"GREEN",IF(F19=2,"YELLOW",IF(F19=3,"RED","NC")))</f>
        <v>NC</v>
      </c>
      <c r="L3" s="97" t="str">
        <f>IF(MAX(F21)=1,"GREEN",IF(MAX(F21)=2,"YELLOW",IF(F21=3,"RED","NC")))</f>
        <v>NC</v>
      </c>
      <c r="M3" s="97" t="str">
        <f>IF(MAX(F23:F24)=1,"GREEN",IF(MAX(F23:F24)=2,"YELLOW",IF(F23=3,"RED",IF(F24=3,"RED","NC"))))</f>
        <v>NC</v>
      </c>
      <c r="N3" s="97" t="str">
        <f>IF(F26=1,"GREEN",IF(F26=2,"YELLOW",IF(F26=3,"RED","NC")))</f>
        <v>NC</v>
      </c>
      <c r="O3" s="98" t="str">
        <f>IF(MAX(F28:F29)=1,"GREEN",IF(MAX(F28:F29)=2,"YELLOW",IF(F28=3,"RED",IF(F29=3,"RED","NC"))))</f>
        <v>NC</v>
      </c>
      <c r="P3" s="97" t="str">
        <f>IF(MAX(F31:F33)=1,"GREEN",IF(MAX(F31:F33)=2,"YELLOW",IF(F31=3,"RED",IF(F32=3,"RED",IF(F33=3,"RED","NC")))))</f>
        <v>NC</v>
      </c>
      <c r="Q3" s="97" t="str">
        <f>IF(MAX(F35:F36)=1,"GREEN",IF(MAX(F35:F36)=2,"YELLOW",IF(F35=3,"RED",IF(F36=3,"RED","NC"))))</f>
        <v>NC</v>
      </c>
      <c r="R3" s="97" t="str">
        <f>IF(F38=1,"GREEN",IF(F38=2,"YELLOW",IF(F38=3,"RED","NC")))</f>
        <v>NC</v>
      </c>
      <c r="S3" s="97" t="str">
        <f>IF(F40=1,"GREEN",IF(F40=2,"YELLOW",IF(F40=3,"RED","NC")))</f>
        <v>NC</v>
      </c>
      <c r="T3" s="97" t="str">
        <f>IF(F42=1,"GREEN",IF(F24=2,"YELLOW",IF(F42=3,"RED","NC")))</f>
        <v>NC</v>
      </c>
      <c r="U3" s="97" t="str">
        <f>IF(V3=4, "NC",IF(V3=3,"RED",IF(V3=2,"YELLOW","GREEN")))</f>
        <v>NC</v>
      </c>
      <c r="V3" s="97">
        <f>MAX(F4:F42)</f>
        <v>4</v>
      </c>
    </row>
    <row r="4" spans="1:22" ht="27.6">
      <c r="A4" s="99" t="s">
        <v>99</v>
      </c>
      <c r="B4" s="100" t="s">
        <v>169</v>
      </c>
      <c r="C4" s="101"/>
      <c r="D4" s="190"/>
      <c r="E4" s="87"/>
      <c r="F4" s="103">
        <v>4</v>
      </c>
      <c r="G4" s="91"/>
      <c r="H4" s="91"/>
      <c r="I4" s="91"/>
      <c r="J4" s="91"/>
      <c r="K4" s="91"/>
      <c r="L4" s="91"/>
      <c r="M4" s="91"/>
      <c r="N4" s="91"/>
      <c r="O4" s="91"/>
      <c r="P4" s="91"/>
      <c r="Q4" s="91"/>
      <c r="R4" s="91"/>
      <c r="S4" s="91"/>
      <c r="T4" s="91"/>
      <c r="U4" s="91"/>
    </row>
    <row r="5" spans="1:22" ht="27.6">
      <c r="A5" s="99" t="s">
        <v>102</v>
      </c>
      <c r="B5" s="100" t="s">
        <v>169</v>
      </c>
      <c r="C5" s="252" t="s">
        <v>103</v>
      </c>
      <c r="D5" s="191" t="s">
        <v>81</v>
      </c>
      <c r="E5" s="87"/>
      <c r="F5" s="103">
        <v>4</v>
      </c>
      <c r="G5" s="91"/>
      <c r="H5" s="91"/>
      <c r="I5" s="91"/>
      <c r="J5" s="91"/>
      <c r="K5" s="91"/>
      <c r="L5" s="91"/>
      <c r="M5" s="91"/>
      <c r="N5" s="91"/>
      <c r="O5" s="105"/>
      <c r="P5" s="91"/>
      <c r="Q5" s="91"/>
      <c r="R5" s="91"/>
      <c r="S5" s="91"/>
      <c r="T5" s="91"/>
      <c r="U5" s="91"/>
    </row>
    <row r="6" spans="1:22" ht="14.4">
      <c r="A6" s="92" t="s">
        <v>104</v>
      </c>
      <c r="B6" s="106"/>
      <c r="C6" s="298"/>
      <c r="D6" s="96"/>
      <c r="E6" s="87"/>
      <c r="F6" s="108"/>
      <c r="G6" s="91"/>
      <c r="H6" s="91"/>
      <c r="I6" s="91"/>
      <c r="J6" s="91"/>
      <c r="K6" s="91"/>
      <c r="L6" s="91"/>
      <c r="M6" s="91"/>
      <c r="N6" s="91"/>
      <c r="O6" s="91"/>
      <c r="P6" s="91"/>
      <c r="Q6" s="91"/>
      <c r="R6" s="91"/>
      <c r="S6" s="91"/>
      <c r="T6" s="91"/>
      <c r="U6" s="91"/>
    </row>
    <row r="7" spans="1:22" ht="69">
      <c r="A7" s="109" t="s">
        <v>105</v>
      </c>
      <c r="B7" s="100" t="s">
        <v>169</v>
      </c>
      <c r="C7" s="200"/>
      <c r="D7" s="190" t="s">
        <v>81</v>
      </c>
      <c r="E7" s="87"/>
      <c r="F7" s="103">
        <v>4</v>
      </c>
      <c r="G7" s="91"/>
      <c r="H7" s="91"/>
      <c r="I7" s="91"/>
      <c r="J7" s="91"/>
      <c r="K7" s="91"/>
      <c r="L7" s="91"/>
      <c r="M7" s="91"/>
      <c r="N7" s="91"/>
      <c r="O7" s="91"/>
      <c r="P7" s="91"/>
      <c r="Q7" s="91"/>
      <c r="R7" s="91"/>
      <c r="S7" s="91"/>
      <c r="T7" s="91"/>
      <c r="U7" s="91"/>
    </row>
    <row r="8" spans="1:22" ht="55.2">
      <c r="A8" s="109" t="s">
        <v>106</v>
      </c>
      <c r="B8" s="100" t="s">
        <v>169</v>
      </c>
      <c r="C8" s="200"/>
      <c r="D8" s="192" t="s">
        <v>81</v>
      </c>
      <c r="E8" s="87" t="s">
        <v>81</v>
      </c>
      <c r="F8" s="103">
        <v>4</v>
      </c>
      <c r="G8" s="91"/>
      <c r="H8" s="91"/>
      <c r="I8" s="91"/>
      <c r="J8" s="91"/>
      <c r="K8" s="91"/>
      <c r="L8" s="91"/>
      <c r="M8" s="91"/>
      <c r="N8" s="91"/>
      <c r="O8" s="91"/>
      <c r="P8" s="91"/>
      <c r="Q8" s="91"/>
      <c r="R8" s="91"/>
      <c r="S8" s="91"/>
      <c r="T8" s="91"/>
      <c r="U8" s="91"/>
    </row>
    <row r="9" spans="1:22" ht="27.6">
      <c r="A9" s="99" t="s">
        <v>107</v>
      </c>
      <c r="B9" s="100" t="s">
        <v>169</v>
      </c>
      <c r="C9" s="200"/>
      <c r="D9" s="192" t="s">
        <v>81</v>
      </c>
      <c r="E9" s="87"/>
      <c r="F9" s="103">
        <v>4</v>
      </c>
      <c r="G9" s="91"/>
      <c r="H9" s="91"/>
      <c r="I9" s="113"/>
      <c r="J9" s="91"/>
      <c r="K9" s="91"/>
      <c r="L9" s="91"/>
      <c r="M9" s="91"/>
      <c r="N9" s="91"/>
      <c r="O9" s="91"/>
      <c r="P9" s="91"/>
      <c r="Q9" s="91"/>
      <c r="R9" s="91"/>
      <c r="S9" s="91"/>
      <c r="T9" s="91"/>
      <c r="U9" s="91"/>
    </row>
    <row r="10" spans="1:22" ht="14.4">
      <c r="A10" s="92" t="s">
        <v>108</v>
      </c>
      <c r="B10" s="106"/>
      <c r="C10" s="298"/>
      <c r="D10" s="96"/>
      <c r="E10" s="87"/>
      <c r="F10" s="108"/>
      <c r="G10" s="91"/>
      <c r="H10" s="91"/>
      <c r="I10" s="91"/>
      <c r="J10" s="91"/>
      <c r="K10" s="91"/>
      <c r="L10" s="91"/>
      <c r="M10" s="91"/>
      <c r="N10" s="91"/>
      <c r="O10" s="91"/>
      <c r="P10" s="91"/>
      <c r="Q10" s="91"/>
      <c r="R10" s="91"/>
      <c r="S10" s="91"/>
      <c r="T10" s="91"/>
      <c r="U10" s="91"/>
    </row>
    <row r="11" spans="1:22" ht="41.4">
      <c r="A11" s="99" t="s">
        <v>109</v>
      </c>
      <c r="B11" s="100" t="s">
        <v>169</v>
      </c>
      <c r="C11" s="200"/>
      <c r="D11" s="192" t="s">
        <v>81</v>
      </c>
      <c r="E11" s="87"/>
      <c r="F11" s="103">
        <v>4</v>
      </c>
      <c r="G11" s="91"/>
      <c r="H11" s="91"/>
      <c r="I11" s="91"/>
      <c r="J11" s="91"/>
      <c r="K11" s="91"/>
      <c r="L11" s="91"/>
      <c r="M11" s="91"/>
      <c r="N11" s="114"/>
      <c r="O11" s="91"/>
      <c r="P11" s="91"/>
      <c r="Q11" s="91"/>
      <c r="R11" s="91"/>
      <c r="S11" s="91"/>
      <c r="T11" s="91"/>
      <c r="U11" s="91"/>
    </row>
    <row r="12" spans="1:22" ht="41.4">
      <c r="A12" s="99" t="s">
        <v>110</v>
      </c>
      <c r="B12" s="100" t="s">
        <v>169</v>
      </c>
      <c r="C12" s="252" t="s">
        <v>81</v>
      </c>
      <c r="D12" s="192" t="s">
        <v>81</v>
      </c>
      <c r="E12" s="87"/>
      <c r="F12" s="103">
        <v>4</v>
      </c>
      <c r="G12" s="91"/>
      <c r="H12" s="91"/>
      <c r="I12" s="91"/>
      <c r="J12" s="91"/>
      <c r="K12" s="91"/>
      <c r="L12" s="91"/>
      <c r="M12" s="91"/>
      <c r="N12" s="114"/>
      <c r="O12" s="91"/>
      <c r="P12" s="91"/>
      <c r="Q12" s="91"/>
      <c r="R12" s="91"/>
      <c r="S12" s="91"/>
      <c r="T12" s="91"/>
      <c r="U12" s="91"/>
    </row>
    <row r="13" spans="1:22" ht="27.6">
      <c r="A13" s="99" t="s">
        <v>112</v>
      </c>
      <c r="B13" s="100" t="s">
        <v>169</v>
      </c>
      <c r="C13" s="200"/>
      <c r="D13" s="192" t="s">
        <v>81</v>
      </c>
      <c r="E13" s="87"/>
      <c r="F13" s="103">
        <v>4</v>
      </c>
      <c r="G13" s="91"/>
      <c r="H13" s="91"/>
      <c r="I13" s="91"/>
      <c r="J13" s="91"/>
      <c r="K13" s="91"/>
      <c r="L13" s="91"/>
      <c r="M13" s="91"/>
      <c r="N13" s="114"/>
      <c r="O13" s="91"/>
      <c r="P13" s="91"/>
      <c r="Q13" s="91"/>
      <c r="R13" s="91"/>
      <c r="S13" s="91"/>
      <c r="T13" s="91"/>
      <c r="U13" s="91"/>
    </row>
    <row r="14" spans="1:22" ht="27.6">
      <c r="A14" s="99" t="s">
        <v>113</v>
      </c>
      <c r="B14" s="100" t="s">
        <v>169</v>
      </c>
      <c r="C14" s="252" t="s">
        <v>81</v>
      </c>
      <c r="D14" s="192" t="s">
        <v>81</v>
      </c>
      <c r="E14" s="87"/>
      <c r="F14" s="103">
        <v>4</v>
      </c>
      <c r="G14" s="91"/>
      <c r="H14" s="91"/>
      <c r="I14" s="91" t="s">
        <v>81</v>
      </c>
      <c r="J14" s="91"/>
      <c r="K14" s="91"/>
      <c r="L14" s="91"/>
      <c r="M14" s="91"/>
      <c r="N14" s="114"/>
      <c r="O14" s="91"/>
      <c r="P14" s="91"/>
      <c r="Q14" s="91"/>
      <c r="R14" s="91"/>
      <c r="S14" s="91"/>
      <c r="T14" s="91"/>
      <c r="U14" s="91"/>
    </row>
    <row r="15" spans="1:22" ht="14.4">
      <c r="A15" s="92" t="s">
        <v>114</v>
      </c>
      <c r="B15" s="106"/>
      <c r="C15" s="298"/>
      <c r="D15" s="194" t="s">
        <v>81</v>
      </c>
      <c r="E15" s="87"/>
      <c r="F15" s="116" t="s">
        <v>81</v>
      </c>
      <c r="G15" s="91"/>
      <c r="H15" s="91"/>
      <c r="I15" s="91"/>
      <c r="J15" s="91"/>
      <c r="K15" s="91"/>
      <c r="L15" s="91"/>
      <c r="M15" s="91"/>
      <c r="N15" s="91"/>
      <c r="O15" s="91"/>
      <c r="P15" s="91"/>
      <c r="Q15" s="91"/>
      <c r="R15" s="91"/>
      <c r="S15" s="91"/>
      <c r="T15" s="91"/>
      <c r="U15" s="91"/>
    </row>
    <row r="16" spans="1:22" ht="27.6">
      <c r="A16" s="99" t="s">
        <v>115</v>
      </c>
      <c r="B16" s="100" t="s">
        <v>169</v>
      </c>
      <c r="C16" s="200"/>
      <c r="D16" s="192"/>
      <c r="E16" s="87"/>
      <c r="F16" s="103">
        <v>4</v>
      </c>
      <c r="G16" s="91"/>
      <c r="H16" s="91"/>
      <c r="I16" s="91"/>
      <c r="J16" s="91"/>
      <c r="K16" s="91"/>
      <c r="L16" s="91"/>
      <c r="M16" s="91"/>
      <c r="N16" s="91"/>
      <c r="O16" s="91"/>
      <c r="P16" s="91"/>
      <c r="Q16" s="91"/>
      <c r="R16" s="91"/>
      <c r="S16" s="91"/>
      <c r="T16" s="91"/>
      <c r="U16" s="91"/>
    </row>
    <row r="17" spans="1:21" ht="41.4">
      <c r="A17" s="99" t="s">
        <v>116</v>
      </c>
      <c r="B17" s="100" t="s">
        <v>169</v>
      </c>
      <c r="C17" s="200"/>
      <c r="D17" s="192"/>
      <c r="E17" s="87"/>
      <c r="F17" s="103">
        <v>4</v>
      </c>
      <c r="G17" s="91"/>
      <c r="H17" s="91"/>
      <c r="I17" s="91"/>
      <c r="J17" s="91"/>
      <c r="K17" s="91"/>
      <c r="L17" s="91"/>
      <c r="M17" s="91"/>
      <c r="N17" s="91"/>
      <c r="O17" s="91"/>
      <c r="P17" s="91"/>
      <c r="Q17" s="91"/>
      <c r="R17" s="91"/>
      <c r="S17" s="91"/>
      <c r="T17" s="91"/>
      <c r="U17" s="91"/>
    </row>
    <row r="18" spans="1:21" ht="14.4">
      <c r="A18" s="92" t="s">
        <v>117</v>
      </c>
      <c r="B18" s="117"/>
      <c r="C18" s="298"/>
      <c r="D18" s="96"/>
      <c r="E18" s="87"/>
      <c r="F18" s="108"/>
      <c r="G18" s="91"/>
      <c r="H18" s="91"/>
      <c r="I18" s="91"/>
      <c r="J18" s="91"/>
      <c r="K18" s="91"/>
      <c r="L18" s="91"/>
      <c r="M18" s="91"/>
      <c r="N18" s="91"/>
      <c r="O18" s="91"/>
      <c r="P18" s="91"/>
      <c r="Q18" s="91"/>
      <c r="R18" s="91"/>
      <c r="S18" s="91"/>
      <c r="T18" s="91"/>
      <c r="U18" s="91"/>
    </row>
    <row r="19" spans="1:21" ht="41.4">
      <c r="A19" s="99" t="s">
        <v>118</v>
      </c>
      <c r="B19" s="100" t="s">
        <v>169</v>
      </c>
      <c r="C19" s="200"/>
      <c r="D19" s="189"/>
      <c r="E19" s="87"/>
      <c r="F19" s="119">
        <v>4</v>
      </c>
      <c r="G19" s="91"/>
      <c r="H19" s="91"/>
      <c r="I19" s="91"/>
      <c r="J19" s="91"/>
      <c r="K19" s="91"/>
      <c r="L19" s="91"/>
      <c r="M19" s="91"/>
      <c r="N19" s="91"/>
      <c r="O19" s="91"/>
      <c r="P19" s="91"/>
      <c r="Q19" s="91"/>
      <c r="R19" s="91"/>
      <c r="S19" s="91"/>
      <c r="T19" s="91"/>
      <c r="U19" s="91"/>
    </row>
    <row r="20" spans="1:21" ht="14.4">
      <c r="A20" s="92" t="s">
        <v>119</v>
      </c>
      <c r="B20" s="106"/>
      <c r="C20" s="298"/>
      <c r="D20" s="96"/>
      <c r="E20" s="87"/>
      <c r="F20" s="108"/>
      <c r="G20" s="91"/>
      <c r="H20" s="91"/>
      <c r="I20" s="91"/>
      <c r="J20" s="91"/>
      <c r="K20" s="91"/>
      <c r="L20" s="91"/>
      <c r="M20" s="91"/>
      <c r="N20" s="91"/>
      <c r="O20" s="91"/>
      <c r="P20" s="91"/>
      <c r="Q20" s="91"/>
      <c r="R20" s="91"/>
      <c r="S20" s="91"/>
      <c r="T20" s="91"/>
      <c r="U20" s="91"/>
    </row>
    <row r="21" spans="1:21" ht="41.4">
      <c r="A21" s="99" t="s">
        <v>120</v>
      </c>
      <c r="B21" s="100" t="s">
        <v>169</v>
      </c>
      <c r="C21" s="252" t="s">
        <v>81</v>
      </c>
      <c r="D21" s="189"/>
      <c r="E21" s="87"/>
      <c r="F21" s="119">
        <v>4</v>
      </c>
      <c r="G21" s="91"/>
      <c r="H21" s="91"/>
      <c r="I21" s="91"/>
      <c r="J21" s="91"/>
      <c r="K21" s="91"/>
      <c r="L21" s="91"/>
      <c r="M21" s="91"/>
      <c r="N21" s="91"/>
      <c r="O21" s="91"/>
      <c r="P21" s="91"/>
      <c r="Q21" s="91"/>
      <c r="R21" s="91"/>
      <c r="S21" s="91"/>
      <c r="T21" s="91"/>
      <c r="U21" s="91"/>
    </row>
    <row r="22" spans="1:21" ht="14.4">
      <c r="A22" s="92" t="s">
        <v>122</v>
      </c>
      <c r="B22" s="106"/>
      <c r="C22" s="298"/>
      <c r="D22" s="96"/>
      <c r="E22" s="87"/>
      <c r="F22" s="108"/>
      <c r="G22" s="91"/>
      <c r="H22" s="91"/>
      <c r="I22" s="91"/>
      <c r="J22" s="91"/>
      <c r="K22" s="91"/>
      <c r="L22" s="91"/>
      <c r="M22" s="91"/>
      <c r="N22" s="91"/>
      <c r="O22" s="91"/>
      <c r="P22" s="91"/>
      <c r="Q22" s="91"/>
      <c r="R22" s="91"/>
      <c r="S22" s="91"/>
      <c r="T22" s="91"/>
      <c r="U22" s="91"/>
    </row>
    <row r="23" spans="1:21" ht="27.6">
      <c r="A23" s="99" t="s">
        <v>123</v>
      </c>
      <c r="B23" s="100" t="s">
        <v>169</v>
      </c>
      <c r="C23" s="200"/>
      <c r="D23" s="189"/>
      <c r="E23" s="87"/>
      <c r="F23" s="119">
        <v>4</v>
      </c>
      <c r="G23" s="91"/>
      <c r="H23" s="91"/>
      <c r="I23" s="91"/>
      <c r="J23" s="91"/>
      <c r="K23" s="91"/>
      <c r="L23" s="91"/>
      <c r="M23" s="91"/>
      <c r="N23" s="91"/>
      <c r="O23" s="91"/>
      <c r="P23" s="91"/>
      <c r="Q23" s="91"/>
      <c r="R23" s="91"/>
      <c r="S23" s="91"/>
      <c r="T23" s="91"/>
      <c r="U23" s="91"/>
    </row>
    <row r="24" spans="1:21" ht="14.4">
      <c r="A24" s="99" t="s">
        <v>124</v>
      </c>
      <c r="B24" s="100" t="s">
        <v>169</v>
      </c>
      <c r="C24" s="200"/>
      <c r="D24" s="189"/>
      <c r="E24" s="87"/>
      <c r="F24" s="119">
        <v>4</v>
      </c>
      <c r="G24" s="91"/>
      <c r="H24" s="91"/>
      <c r="I24" s="91"/>
      <c r="J24" s="91"/>
      <c r="K24" s="91"/>
      <c r="L24" s="91"/>
      <c r="M24" s="91"/>
      <c r="N24" s="91"/>
      <c r="O24" s="91"/>
      <c r="P24" s="91"/>
      <c r="Q24" s="91"/>
      <c r="R24" s="91"/>
      <c r="S24" s="91"/>
      <c r="T24" s="91"/>
      <c r="U24" s="91"/>
    </row>
    <row r="25" spans="1:21" ht="14.4">
      <c r="A25" s="92" t="s">
        <v>125</v>
      </c>
      <c r="B25" s="106"/>
      <c r="C25" s="298"/>
      <c r="D25" s="96"/>
      <c r="E25" s="87"/>
      <c r="F25" s="108"/>
      <c r="G25" s="91"/>
      <c r="H25" s="91"/>
      <c r="I25" s="87"/>
      <c r="J25" s="91"/>
      <c r="K25" s="91"/>
      <c r="L25" s="91"/>
      <c r="M25" s="91"/>
      <c r="N25" s="91"/>
      <c r="O25" s="91"/>
      <c r="P25" s="91"/>
      <c r="Q25" s="91"/>
      <c r="R25" s="91"/>
      <c r="S25" s="91"/>
      <c r="T25" s="91"/>
      <c r="U25" s="91"/>
    </row>
    <row r="26" spans="1:21" ht="41.4">
      <c r="A26" s="99" t="s">
        <v>126</v>
      </c>
      <c r="B26" s="100" t="s">
        <v>169</v>
      </c>
      <c r="C26" s="200"/>
      <c r="D26" s="189"/>
      <c r="E26" s="87"/>
      <c r="F26" s="119">
        <v>4</v>
      </c>
      <c r="G26" s="91"/>
      <c r="H26" s="91"/>
      <c r="I26" s="91"/>
      <c r="J26" s="91"/>
      <c r="K26" s="91"/>
      <c r="L26" s="91"/>
      <c r="M26" s="91"/>
      <c r="N26" s="91"/>
      <c r="O26" s="91"/>
      <c r="P26" s="91"/>
      <c r="Q26" s="91"/>
      <c r="R26" s="91"/>
      <c r="S26" s="91"/>
      <c r="T26" s="91"/>
      <c r="U26" s="91"/>
    </row>
    <row r="27" spans="1:21" ht="14.4">
      <c r="A27" s="92" t="s">
        <v>127</v>
      </c>
      <c r="B27" s="106"/>
      <c r="C27" s="298"/>
      <c r="D27" s="96"/>
      <c r="E27" s="87"/>
      <c r="F27" s="108"/>
      <c r="G27" s="91"/>
      <c r="H27" s="91"/>
      <c r="I27" s="91"/>
      <c r="J27" s="91"/>
      <c r="K27" s="91"/>
      <c r="L27" s="91"/>
      <c r="M27" s="91"/>
      <c r="N27" s="91"/>
      <c r="O27" s="91"/>
      <c r="P27" s="91"/>
      <c r="Q27" s="91"/>
      <c r="R27" s="91"/>
      <c r="S27" s="91"/>
      <c r="T27" s="91"/>
      <c r="U27" s="91"/>
    </row>
    <row r="28" spans="1:21" ht="14.4">
      <c r="A28" s="99" t="s">
        <v>128</v>
      </c>
      <c r="B28" s="100" t="s">
        <v>169</v>
      </c>
      <c r="C28" s="200"/>
      <c r="D28" s="188"/>
      <c r="E28" s="87"/>
      <c r="F28" s="119">
        <v>4</v>
      </c>
      <c r="G28" s="91"/>
      <c r="H28" s="91"/>
      <c r="I28" s="91"/>
      <c r="J28" s="91"/>
      <c r="K28" s="91"/>
      <c r="L28" s="91"/>
      <c r="M28" s="91"/>
      <c r="N28" s="91"/>
      <c r="O28" s="91"/>
      <c r="P28" s="91"/>
      <c r="Q28" s="91"/>
      <c r="R28" s="91"/>
      <c r="S28" s="91"/>
      <c r="T28" s="91"/>
      <c r="U28" s="91"/>
    </row>
    <row r="29" spans="1:21" ht="27.6">
      <c r="A29" s="99" t="s">
        <v>129</v>
      </c>
      <c r="B29" s="121" t="s">
        <v>169</v>
      </c>
      <c r="C29" s="252" t="s">
        <v>81</v>
      </c>
      <c r="D29" s="188" t="s">
        <v>81</v>
      </c>
      <c r="E29" s="87"/>
      <c r="F29" s="119">
        <v>4</v>
      </c>
      <c r="G29" s="91"/>
      <c r="H29" s="91"/>
      <c r="I29" s="91"/>
      <c r="J29" s="91"/>
      <c r="K29" s="91"/>
      <c r="L29" s="91"/>
      <c r="M29" s="91"/>
      <c r="N29" s="91"/>
      <c r="O29" s="91"/>
      <c r="P29" s="91"/>
      <c r="Q29" s="91"/>
      <c r="R29" s="91"/>
      <c r="S29" s="91"/>
      <c r="T29" s="91"/>
      <c r="U29" s="91"/>
    </row>
    <row r="30" spans="1:21" ht="14.4">
      <c r="A30" s="122" t="s">
        <v>132</v>
      </c>
      <c r="B30" s="106"/>
      <c r="C30" s="298"/>
      <c r="D30" s="96"/>
      <c r="E30" s="87"/>
      <c r="F30" s="108"/>
      <c r="G30" s="91"/>
      <c r="H30" s="91"/>
      <c r="I30" s="91"/>
      <c r="J30" s="91"/>
      <c r="K30" s="91"/>
      <c r="L30" s="91"/>
      <c r="M30" s="91"/>
      <c r="N30" s="91"/>
      <c r="O30" s="91"/>
      <c r="P30" s="91"/>
      <c r="Q30" s="91"/>
      <c r="R30" s="91"/>
      <c r="S30" s="91"/>
      <c r="T30" s="91"/>
      <c r="U30" s="91"/>
    </row>
    <row r="31" spans="1:21" ht="41.4">
      <c r="A31" s="123" t="s">
        <v>133</v>
      </c>
      <c r="B31" s="100" t="s">
        <v>169</v>
      </c>
      <c r="C31" s="200"/>
      <c r="D31" s="189"/>
      <c r="E31" s="87"/>
      <c r="F31" s="119">
        <v>4</v>
      </c>
      <c r="G31" s="91"/>
      <c r="H31" s="91"/>
      <c r="I31" s="91"/>
      <c r="J31" s="91"/>
      <c r="K31" s="91"/>
      <c r="L31" s="91"/>
      <c r="M31" s="91"/>
      <c r="N31" s="91"/>
      <c r="O31" s="91"/>
      <c r="P31" s="91"/>
      <c r="Q31" s="91"/>
      <c r="R31" s="91"/>
      <c r="S31" s="91"/>
      <c r="T31" s="91"/>
      <c r="U31" s="91"/>
    </row>
    <row r="32" spans="1:21" ht="14.4">
      <c r="A32" s="124" t="s">
        <v>134</v>
      </c>
      <c r="B32" s="100" t="s">
        <v>169</v>
      </c>
      <c r="C32" s="101" t="s">
        <v>81</v>
      </c>
      <c r="D32" s="189"/>
      <c r="E32" s="87"/>
      <c r="F32" s="119">
        <v>4</v>
      </c>
      <c r="G32" s="91"/>
      <c r="H32" s="91"/>
      <c r="I32" s="91"/>
      <c r="J32" s="91"/>
      <c r="K32" s="91"/>
      <c r="L32" s="91"/>
      <c r="M32" s="91"/>
      <c r="N32" s="91"/>
      <c r="O32" s="91"/>
      <c r="P32" s="91"/>
      <c r="Q32" s="91"/>
      <c r="R32" s="91"/>
      <c r="S32" s="91"/>
      <c r="T32" s="91"/>
      <c r="U32" s="91"/>
    </row>
    <row r="33" spans="1:21" ht="27.6">
      <c r="A33" s="125" t="s">
        <v>136</v>
      </c>
      <c r="B33" s="100" t="s">
        <v>169</v>
      </c>
      <c r="C33" s="200"/>
      <c r="D33" s="189"/>
      <c r="E33" s="87"/>
      <c r="F33" s="119">
        <v>4</v>
      </c>
      <c r="G33" s="91"/>
      <c r="H33" s="91"/>
      <c r="I33" s="91"/>
      <c r="J33" s="91"/>
      <c r="K33" s="91"/>
      <c r="L33" s="91"/>
      <c r="M33" s="91"/>
      <c r="N33" s="91"/>
      <c r="O33" s="91"/>
      <c r="P33" s="91"/>
      <c r="Q33" s="91"/>
      <c r="R33" s="91"/>
      <c r="S33" s="91"/>
      <c r="T33" s="91"/>
      <c r="U33" s="91"/>
    </row>
    <row r="34" spans="1:21" ht="14.4">
      <c r="A34" s="122" t="s">
        <v>137</v>
      </c>
      <c r="B34" s="106"/>
      <c r="C34" s="298"/>
      <c r="D34" s="96"/>
      <c r="E34" s="87"/>
      <c r="F34" s="108"/>
      <c r="G34" s="91"/>
      <c r="H34" s="91"/>
      <c r="I34" s="91"/>
      <c r="J34" s="91"/>
      <c r="K34" s="91"/>
      <c r="L34" s="91"/>
      <c r="M34" s="91"/>
      <c r="N34" s="91"/>
      <c r="O34" s="91"/>
      <c r="P34" s="91"/>
      <c r="Q34" s="91"/>
      <c r="R34" s="91"/>
      <c r="S34" s="91"/>
      <c r="T34" s="91"/>
      <c r="U34" s="91"/>
    </row>
    <row r="35" spans="1:21" ht="55.2">
      <c r="A35" s="109" t="s">
        <v>138</v>
      </c>
      <c r="B35" s="100" t="s">
        <v>169</v>
      </c>
      <c r="C35" s="101" t="s">
        <v>81</v>
      </c>
      <c r="D35" s="188" t="s">
        <v>81</v>
      </c>
      <c r="E35" s="87"/>
      <c r="F35" s="119">
        <v>4</v>
      </c>
      <c r="G35" s="91"/>
      <c r="H35" s="91"/>
      <c r="I35" s="91"/>
      <c r="J35" s="91"/>
      <c r="K35" s="91"/>
      <c r="L35" s="91"/>
      <c r="M35" s="91"/>
      <c r="N35" s="91"/>
      <c r="O35" s="91"/>
      <c r="P35" s="91"/>
      <c r="Q35" s="91"/>
      <c r="R35" s="91"/>
      <c r="S35" s="91"/>
      <c r="T35" s="91"/>
      <c r="U35" s="91"/>
    </row>
    <row r="36" spans="1:21" ht="27.6">
      <c r="A36" s="126" t="s">
        <v>141</v>
      </c>
      <c r="B36" s="100" t="s">
        <v>169</v>
      </c>
      <c r="C36" s="252" t="s">
        <v>81</v>
      </c>
      <c r="D36" s="189"/>
      <c r="E36" s="87"/>
      <c r="F36" s="119">
        <v>4</v>
      </c>
      <c r="G36" s="91"/>
      <c r="H36" s="91"/>
      <c r="I36" s="91"/>
      <c r="J36" s="127"/>
      <c r="K36" s="91"/>
      <c r="L36" s="91"/>
      <c r="M36" s="91"/>
      <c r="N36" s="91"/>
      <c r="O36" s="91"/>
      <c r="P36" s="91"/>
      <c r="Q36" s="91"/>
      <c r="R36" s="91"/>
      <c r="S36" s="91"/>
      <c r="T36" s="91"/>
      <c r="U36" s="91"/>
    </row>
    <row r="37" spans="1:21" ht="14.4">
      <c r="A37" s="122" t="s">
        <v>143</v>
      </c>
      <c r="B37" s="128"/>
      <c r="C37" s="299"/>
      <c r="D37" s="93"/>
      <c r="E37" s="87"/>
      <c r="F37" s="131"/>
      <c r="G37" s="91"/>
      <c r="H37" s="91"/>
      <c r="I37" s="91"/>
      <c r="J37" s="91"/>
      <c r="K37" s="91"/>
      <c r="L37" s="91"/>
      <c r="M37" s="91"/>
      <c r="N37" s="91"/>
      <c r="O37" s="91"/>
      <c r="P37" s="91"/>
      <c r="Q37" s="91"/>
      <c r="R37" s="91"/>
      <c r="S37" s="91"/>
      <c r="T37" s="91"/>
      <c r="U37" s="91"/>
    </row>
    <row r="38" spans="1:21" ht="41.4">
      <c r="A38" s="126" t="s">
        <v>144</v>
      </c>
      <c r="B38" s="100" t="s">
        <v>169</v>
      </c>
      <c r="C38" s="252" t="s">
        <v>81</v>
      </c>
      <c r="D38" s="189"/>
      <c r="E38" s="87"/>
      <c r="F38" s="119">
        <v>4</v>
      </c>
      <c r="G38" s="91"/>
      <c r="H38" s="91"/>
      <c r="I38" s="91"/>
      <c r="J38" s="91"/>
      <c r="K38" s="91"/>
      <c r="L38" s="91"/>
      <c r="M38" s="91"/>
      <c r="N38" s="91"/>
      <c r="O38" s="91"/>
      <c r="P38" s="91"/>
      <c r="Q38" s="91"/>
      <c r="R38" s="91"/>
      <c r="S38" s="91"/>
      <c r="T38" s="91"/>
      <c r="U38" s="91"/>
    </row>
    <row r="39" spans="1:21" ht="14.4">
      <c r="A39" s="122" t="s">
        <v>146</v>
      </c>
      <c r="B39" s="128"/>
      <c r="C39" s="299"/>
      <c r="D39" s="93"/>
      <c r="E39" s="87"/>
      <c r="F39" s="131"/>
      <c r="G39" s="91"/>
      <c r="H39" s="91"/>
      <c r="I39" s="91"/>
      <c r="J39" s="91"/>
      <c r="K39" s="91"/>
      <c r="L39" s="91"/>
      <c r="M39" s="91"/>
      <c r="N39" s="91"/>
      <c r="O39" s="91"/>
      <c r="P39" s="91"/>
      <c r="Q39" s="91"/>
      <c r="R39" s="91"/>
      <c r="S39" s="91"/>
      <c r="T39" s="91"/>
      <c r="U39" s="91"/>
    </row>
    <row r="40" spans="1:21" ht="69">
      <c r="A40" s="126" t="s">
        <v>147</v>
      </c>
      <c r="B40" s="100" t="s">
        <v>169</v>
      </c>
      <c r="C40" s="200"/>
      <c r="D40" s="189"/>
      <c r="E40" s="87"/>
      <c r="F40" s="119">
        <v>4</v>
      </c>
      <c r="G40" s="91"/>
      <c r="H40" s="91"/>
      <c r="I40" s="91"/>
      <c r="J40" s="91"/>
      <c r="K40" s="91"/>
      <c r="L40" s="91"/>
      <c r="M40" s="91"/>
      <c r="N40" s="91"/>
      <c r="O40" s="91"/>
      <c r="P40" s="91"/>
      <c r="Q40" s="91"/>
      <c r="R40" s="91"/>
      <c r="S40" s="91"/>
      <c r="T40" s="91"/>
      <c r="U40" s="91"/>
    </row>
    <row r="41" spans="1:21" ht="14.4">
      <c r="A41" s="132" t="s">
        <v>148</v>
      </c>
      <c r="B41" s="133"/>
      <c r="C41" s="198"/>
      <c r="D41" s="199"/>
      <c r="E41" s="127"/>
      <c r="F41" s="136"/>
      <c r="G41" s="91"/>
      <c r="H41" s="91"/>
      <c r="I41" s="91"/>
      <c r="J41" s="91"/>
      <c r="K41" s="91"/>
      <c r="L41" s="91"/>
      <c r="M41" s="91"/>
      <c r="N41" s="91"/>
      <c r="O41" s="91"/>
      <c r="P41" s="91"/>
      <c r="Q41" s="91"/>
      <c r="R41" s="91"/>
      <c r="S41" s="91"/>
      <c r="T41" s="91"/>
      <c r="U41" s="91"/>
    </row>
    <row r="42" spans="1:21" ht="14.4">
      <c r="A42" s="123" t="s">
        <v>149</v>
      </c>
      <c r="B42" s="100" t="s">
        <v>169</v>
      </c>
      <c r="C42" s="200"/>
      <c r="D42" s="201"/>
      <c r="E42" s="87"/>
      <c r="F42" s="138">
        <v>4</v>
      </c>
    </row>
    <row r="43" spans="1:21" ht="13.8">
      <c r="B43" s="139"/>
    </row>
    <row r="44" spans="1:21" ht="13.8">
      <c r="B44" s="139"/>
    </row>
    <row r="45" spans="1:21" ht="13.8">
      <c r="B45" s="139"/>
    </row>
    <row r="46" spans="1:21" ht="13.8">
      <c r="B46" s="139"/>
    </row>
  </sheetData>
  <mergeCells count="1">
    <mergeCell ref="C1:D1"/>
  </mergeCells>
  <dataValidations count="1">
    <dataValidation type="list" allowBlank="1" sqref="B4:B5 B7:B9 B11:B14 B16:B19 B21 B23:B24 B26 B28:B29 B31:B33 B35:B36 B38 B40 B42" xr:uid="{00000000-0002-0000-3F00-000000000000}">
      <formula1>"1 [Good to Go],2 [Minor Issue],3 [Major Issue],4 [Not Checked]"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7" width="7.59765625" customWidth="1"/>
  </cols>
  <sheetData>
    <row r="1" spans="1:22" ht="16.5" customHeight="1">
      <c r="A1" s="83" t="str">
        <f>'Restart Summary'!A7</f>
        <v>A-5</v>
      </c>
      <c r="B1" s="84" t="s">
        <v>162</v>
      </c>
      <c r="C1" s="310" t="s">
        <v>165</v>
      </c>
      <c r="D1" s="311"/>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205" t="s">
        <v>81</v>
      </c>
      <c r="G3" s="97" t="str">
        <f>IF(MAX(F4:F5)=1,"GREEN",IF(MAX(F4:F5)=2,"YELLOW",IF(F4=3,"RED",IF(F5=3,"RED","NC"))))</f>
        <v>YELLOW</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YELLOW</v>
      </c>
      <c r="V3" s="97">
        <f>MAX(F4:F42)</f>
        <v>2</v>
      </c>
    </row>
    <row r="4" spans="1:22" ht="28.8">
      <c r="A4" s="147" t="s">
        <v>99</v>
      </c>
      <c r="B4" s="188" t="s">
        <v>166</v>
      </c>
      <c r="C4" s="206" t="s">
        <v>167</v>
      </c>
      <c r="D4" s="207" t="s">
        <v>168</v>
      </c>
      <c r="E4" s="208"/>
      <c r="F4" s="103">
        <v>2</v>
      </c>
      <c r="G4" s="91"/>
      <c r="H4" s="91"/>
      <c r="I4" s="91"/>
      <c r="J4" s="91"/>
      <c r="K4" s="91"/>
      <c r="L4" s="91"/>
      <c r="M4" s="91"/>
      <c r="N4" s="91"/>
      <c r="O4" s="91"/>
      <c r="P4" s="91"/>
      <c r="Q4" s="91"/>
      <c r="R4" s="91"/>
      <c r="S4" s="91"/>
      <c r="T4" s="91"/>
      <c r="U4" s="91"/>
    </row>
    <row r="5" spans="1:22" ht="28.2">
      <c r="A5" s="147" t="s">
        <v>102</v>
      </c>
      <c r="B5" s="188" t="s">
        <v>100</v>
      </c>
      <c r="C5" s="209"/>
      <c r="D5" s="210" t="s">
        <v>81</v>
      </c>
      <c r="E5" s="208"/>
      <c r="F5" s="103">
        <v>1</v>
      </c>
      <c r="G5" s="91"/>
      <c r="H5" s="91"/>
      <c r="I5" s="91"/>
      <c r="J5" s="91"/>
      <c r="K5" s="91"/>
      <c r="L5" s="91"/>
      <c r="M5" s="91"/>
      <c r="N5" s="91"/>
      <c r="O5" s="105"/>
      <c r="P5" s="91"/>
      <c r="Q5" s="91"/>
      <c r="R5" s="91"/>
      <c r="S5" s="91"/>
      <c r="T5" s="91"/>
      <c r="U5" s="91"/>
    </row>
    <row r="6" spans="1:22" ht="14.4">
      <c r="A6" s="185" t="s">
        <v>104</v>
      </c>
      <c r="B6" s="96"/>
      <c r="C6" s="211"/>
      <c r="D6" s="212"/>
      <c r="E6" s="208"/>
      <c r="F6" s="213" t="s">
        <v>81</v>
      </c>
      <c r="G6" s="91"/>
      <c r="H6" s="91"/>
      <c r="I6" s="91"/>
      <c r="J6" s="91"/>
      <c r="K6" s="91"/>
      <c r="L6" s="91"/>
      <c r="M6" s="91"/>
      <c r="N6" s="91"/>
      <c r="O6" s="91"/>
      <c r="P6" s="91"/>
      <c r="Q6" s="91"/>
      <c r="R6" s="91"/>
      <c r="S6" s="91"/>
      <c r="T6" s="91"/>
      <c r="U6" s="91"/>
    </row>
    <row r="7" spans="1:22" ht="69.599999999999994">
      <c r="A7" s="147" t="s">
        <v>154</v>
      </c>
      <c r="B7" s="188" t="s">
        <v>100</v>
      </c>
      <c r="C7" s="209"/>
      <c r="D7" s="103" t="s">
        <v>81</v>
      </c>
      <c r="E7" s="208"/>
      <c r="F7" s="103">
        <v>1</v>
      </c>
      <c r="G7" s="91"/>
      <c r="H7" s="91"/>
      <c r="I7" s="91"/>
      <c r="J7" s="91"/>
      <c r="K7" s="91"/>
      <c r="L7" s="91"/>
      <c r="M7" s="91"/>
      <c r="N7" s="91"/>
      <c r="O7" s="91"/>
      <c r="P7" s="91"/>
      <c r="Q7" s="91"/>
      <c r="R7" s="91"/>
      <c r="S7" s="91"/>
      <c r="T7" s="91"/>
      <c r="U7" s="91"/>
    </row>
    <row r="8" spans="1:22" ht="55.2">
      <c r="A8" s="109" t="s">
        <v>106</v>
      </c>
      <c r="B8" s="188" t="s">
        <v>100</v>
      </c>
      <c r="C8" s="209"/>
      <c r="D8" s="214" t="s">
        <v>81</v>
      </c>
      <c r="E8" s="208" t="s">
        <v>81</v>
      </c>
      <c r="F8" s="103">
        <v>1</v>
      </c>
      <c r="G8" s="91"/>
      <c r="H8" s="91"/>
      <c r="I8" s="91"/>
      <c r="J8" s="91"/>
      <c r="K8" s="91"/>
      <c r="L8" s="91"/>
      <c r="M8" s="91"/>
      <c r="N8" s="91"/>
      <c r="O8" s="91"/>
      <c r="P8" s="91"/>
      <c r="Q8" s="91"/>
      <c r="R8" s="91"/>
      <c r="S8" s="91"/>
      <c r="T8" s="91"/>
      <c r="U8" s="91"/>
    </row>
    <row r="9" spans="1:22" ht="28.2">
      <c r="A9" s="147" t="s">
        <v>107</v>
      </c>
      <c r="B9" s="188" t="s">
        <v>169</v>
      </c>
      <c r="C9" s="215" t="s">
        <v>121</v>
      </c>
      <c r="D9" s="214" t="s">
        <v>81</v>
      </c>
      <c r="E9" s="208"/>
      <c r="F9" s="103">
        <v>1</v>
      </c>
      <c r="G9" s="91"/>
      <c r="H9" s="91"/>
      <c r="I9" s="113"/>
      <c r="J9" s="91"/>
      <c r="K9" s="91"/>
      <c r="L9" s="91"/>
      <c r="M9" s="91"/>
      <c r="N9" s="91"/>
      <c r="O9" s="91"/>
      <c r="P9" s="91"/>
      <c r="Q9" s="91"/>
      <c r="R9" s="91"/>
      <c r="S9" s="91"/>
      <c r="T9" s="91"/>
      <c r="U9" s="91"/>
    </row>
    <row r="10" spans="1:22" ht="14.4">
      <c r="A10" s="185" t="s">
        <v>108</v>
      </c>
      <c r="B10" s="96"/>
      <c r="C10" s="211"/>
      <c r="D10" s="212"/>
      <c r="E10" s="208"/>
      <c r="F10" s="213" t="s">
        <v>81</v>
      </c>
      <c r="G10" s="91"/>
      <c r="H10" s="91"/>
      <c r="I10" s="91"/>
      <c r="J10" s="91"/>
      <c r="K10" s="91"/>
      <c r="L10" s="91"/>
      <c r="M10" s="91"/>
      <c r="N10" s="91"/>
      <c r="O10" s="91"/>
      <c r="P10" s="91"/>
      <c r="Q10" s="91"/>
      <c r="R10" s="91"/>
      <c r="S10" s="91"/>
      <c r="T10" s="91"/>
      <c r="U10" s="91"/>
    </row>
    <row r="11" spans="1:22" ht="42">
      <c r="A11" s="147" t="s">
        <v>109</v>
      </c>
      <c r="B11" s="188" t="s">
        <v>100</v>
      </c>
      <c r="C11" s="209"/>
      <c r="D11" s="214" t="s">
        <v>81</v>
      </c>
      <c r="E11" s="208"/>
      <c r="F11" s="103">
        <v>1</v>
      </c>
      <c r="G11" s="91"/>
      <c r="H11" s="91"/>
      <c r="I11" s="91"/>
      <c r="J11" s="91"/>
      <c r="K11" s="91"/>
      <c r="L11" s="91"/>
      <c r="M11" s="91"/>
      <c r="N11" s="114"/>
      <c r="O11" s="91"/>
      <c r="P11" s="91"/>
      <c r="Q11" s="91"/>
      <c r="R11" s="91"/>
      <c r="S11" s="91"/>
      <c r="T11" s="91"/>
      <c r="U11" s="91"/>
    </row>
    <row r="12" spans="1:22" ht="42">
      <c r="A12" s="147" t="s">
        <v>110</v>
      </c>
      <c r="B12" s="188" t="s">
        <v>100</v>
      </c>
      <c r="C12" s="215"/>
      <c r="D12" s="214" t="s">
        <v>81</v>
      </c>
      <c r="E12" s="208"/>
      <c r="F12" s="103">
        <v>1</v>
      </c>
      <c r="G12" s="91"/>
      <c r="H12" s="91"/>
      <c r="I12" s="91"/>
      <c r="J12" s="91"/>
      <c r="K12" s="91"/>
      <c r="L12" s="91"/>
      <c r="M12" s="91"/>
      <c r="N12" s="114"/>
      <c r="O12" s="91"/>
      <c r="P12" s="91"/>
      <c r="Q12" s="91"/>
      <c r="R12" s="91"/>
      <c r="S12" s="91"/>
      <c r="T12" s="91"/>
      <c r="U12" s="91"/>
    </row>
    <row r="13" spans="1:22" ht="28.2">
      <c r="A13" s="147" t="s">
        <v>112</v>
      </c>
      <c r="B13" s="188" t="s">
        <v>100</v>
      </c>
      <c r="C13" s="209"/>
      <c r="D13" s="214" t="s">
        <v>81</v>
      </c>
      <c r="E13" s="208"/>
      <c r="F13" s="103">
        <v>1</v>
      </c>
      <c r="G13" s="91"/>
      <c r="H13" s="91"/>
      <c r="I13" s="91"/>
      <c r="J13" s="91"/>
      <c r="K13" s="91"/>
      <c r="L13" s="91"/>
      <c r="M13" s="91"/>
      <c r="N13" s="114"/>
      <c r="O13" s="91"/>
      <c r="P13" s="91"/>
      <c r="Q13" s="91"/>
      <c r="R13" s="91"/>
      <c r="S13" s="91"/>
      <c r="T13" s="91"/>
      <c r="U13" s="91"/>
    </row>
    <row r="14" spans="1:22" ht="14.4">
      <c r="A14" s="193" t="s">
        <v>113</v>
      </c>
      <c r="B14" s="188" t="s">
        <v>169</v>
      </c>
      <c r="C14" s="215" t="s">
        <v>121</v>
      </c>
      <c r="D14" s="214" t="s">
        <v>81</v>
      </c>
      <c r="E14" s="208"/>
      <c r="F14" s="103">
        <v>1</v>
      </c>
      <c r="G14" s="91"/>
      <c r="H14" s="91"/>
      <c r="I14" s="91" t="s">
        <v>81</v>
      </c>
      <c r="J14" s="91"/>
      <c r="K14" s="91"/>
      <c r="L14" s="91"/>
      <c r="M14" s="91"/>
      <c r="N14" s="114"/>
      <c r="O14" s="91"/>
      <c r="P14" s="91"/>
      <c r="Q14" s="91"/>
      <c r="R14" s="91"/>
      <c r="S14" s="91"/>
      <c r="T14" s="91"/>
      <c r="U14" s="91"/>
    </row>
    <row r="15" spans="1:22" ht="14.4">
      <c r="A15" s="185" t="s">
        <v>114</v>
      </c>
      <c r="B15" s="96"/>
      <c r="C15" s="211"/>
      <c r="D15" s="116" t="s">
        <v>81</v>
      </c>
      <c r="E15" s="208"/>
      <c r="F15" s="216" t="s">
        <v>81</v>
      </c>
      <c r="G15" s="91"/>
      <c r="H15" s="91"/>
      <c r="I15" s="91"/>
      <c r="J15" s="91"/>
      <c r="K15" s="91"/>
      <c r="L15" s="91"/>
      <c r="M15" s="91"/>
      <c r="N15" s="91"/>
      <c r="O15" s="91"/>
      <c r="P15" s="91"/>
      <c r="Q15" s="91"/>
      <c r="R15" s="91"/>
      <c r="S15" s="91"/>
      <c r="T15" s="91"/>
      <c r="U15" s="91"/>
    </row>
    <row r="16" spans="1:22" ht="28.2">
      <c r="A16" s="147" t="s">
        <v>115</v>
      </c>
      <c r="B16" s="188" t="s">
        <v>100</v>
      </c>
      <c r="C16" s="217"/>
      <c r="D16" s="214"/>
      <c r="E16" s="208"/>
      <c r="F16" s="103">
        <v>1</v>
      </c>
      <c r="G16" s="91"/>
      <c r="H16" s="91"/>
      <c r="I16" s="91"/>
      <c r="J16" s="91"/>
      <c r="K16" s="91"/>
      <c r="L16" s="91"/>
      <c r="M16" s="91"/>
      <c r="N16" s="91"/>
      <c r="O16" s="91"/>
      <c r="P16" s="91"/>
      <c r="Q16" s="91"/>
      <c r="R16" s="91"/>
      <c r="S16" s="91"/>
      <c r="T16" s="91"/>
      <c r="U16" s="91"/>
    </row>
    <row r="17" spans="1:21" ht="42">
      <c r="A17" s="147" t="s">
        <v>116</v>
      </c>
      <c r="B17" s="188" t="s">
        <v>100</v>
      </c>
      <c r="C17" s="217"/>
      <c r="D17" s="214"/>
      <c r="E17" s="208"/>
      <c r="F17" s="103">
        <v>1</v>
      </c>
      <c r="G17" s="91"/>
      <c r="H17" s="91"/>
      <c r="I17" s="91"/>
      <c r="J17" s="91"/>
      <c r="K17" s="91"/>
      <c r="L17" s="91"/>
      <c r="M17" s="91"/>
      <c r="N17" s="91"/>
      <c r="O17" s="91"/>
      <c r="P17" s="91"/>
      <c r="Q17" s="91"/>
      <c r="R17" s="91"/>
      <c r="S17" s="91"/>
      <c r="T17" s="91"/>
      <c r="U17" s="91"/>
    </row>
    <row r="18" spans="1:21" ht="14.4">
      <c r="A18" s="185" t="s">
        <v>117</v>
      </c>
      <c r="B18" s="195"/>
      <c r="C18" s="212"/>
      <c r="D18" s="212"/>
      <c r="E18" s="208"/>
      <c r="F18" s="213" t="s">
        <v>81</v>
      </c>
      <c r="G18" s="91"/>
      <c r="H18" s="91"/>
      <c r="I18" s="91"/>
      <c r="J18" s="91"/>
      <c r="K18" s="91"/>
      <c r="L18" s="91"/>
      <c r="M18" s="91"/>
      <c r="N18" s="91"/>
      <c r="O18" s="91"/>
      <c r="P18" s="91"/>
      <c r="Q18" s="91"/>
      <c r="R18" s="91"/>
      <c r="S18" s="91"/>
      <c r="T18" s="91"/>
      <c r="U18" s="91"/>
    </row>
    <row r="19" spans="1:21" ht="42">
      <c r="A19" s="147" t="s">
        <v>118</v>
      </c>
      <c r="B19" s="188" t="s">
        <v>100</v>
      </c>
      <c r="C19" s="217"/>
      <c r="D19" s="217"/>
      <c r="E19" s="208"/>
      <c r="F19" s="218">
        <v>1</v>
      </c>
      <c r="G19" s="91"/>
      <c r="H19" s="91"/>
      <c r="I19" s="91"/>
      <c r="J19" s="91"/>
      <c r="K19" s="91"/>
      <c r="L19" s="91"/>
      <c r="M19" s="91"/>
      <c r="N19" s="91"/>
      <c r="O19" s="91"/>
      <c r="P19" s="91"/>
      <c r="Q19" s="91"/>
      <c r="R19" s="91"/>
      <c r="S19" s="91"/>
      <c r="T19" s="91"/>
      <c r="U19" s="91"/>
    </row>
    <row r="20" spans="1:21" ht="14.4">
      <c r="A20" s="185" t="s">
        <v>119</v>
      </c>
      <c r="B20" s="96"/>
      <c r="C20" s="212"/>
      <c r="D20" s="212"/>
      <c r="E20" s="208"/>
      <c r="F20" s="213" t="s">
        <v>81</v>
      </c>
      <c r="G20" s="91"/>
      <c r="H20" s="91"/>
      <c r="I20" s="91"/>
      <c r="J20" s="91"/>
      <c r="K20" s="91"/>
      <c r="L20" s="91"/>
      <c r="M20" s="91"/>
      <c r="N20" s="91"/>
      <c r="O20" s="91"/>
      <c r="P20" s="91"/>
      <c r="Q20" s="91"/>
      <c r="R20" s="91"/>
      <c r="S20" s="91"/>
      <c r="T20" s="91"/>
      <c r="U20" s="91"/>
    </row>
    <row r="21" spans="1:21" ht="15.75" customHeight="1">
      <c r="A21" s="147" t="s">
        <v>120</v>
      </c>
      <c r="B21" s="188" t="s">
        <v>100</v>
      </c>
      <c r="C21" s="215" t="s">
        <v>121</v>
      </c>
      <c r="D21" s="217"/>
      <c r="E21" s="208"/>
      <c r="F21" s="218">
        <v>1</v>
      </c>
      <c r="G21" s="91"/>
      <c r="H21" s="91"/>
      <c r="I21" s="91"/>
      <c r="J21" s="91"/>
      <c r="K21" s="91"/>
      <c r="L21" s="91"/>
      <c r="M21" s="91"/>
      <c r="N21" s="91"/>
      <c r="O21" s="91"/>
      <c r="P21" s="91"/>
      <c r="Q21" s="91"/>
      <c r="R21" s="91"/>
      <c r="S21" s="91"/>
      <c r="T21" s="91"/>
      <c r="U21" s="91"/>
    </row>
    <row r="22" spans="1:21" ht="15.75" customHeight="1">
      <c r="A22" s="185" t="s">
        <v>122</v>
      </c>
      <c r="B22" s="96"/>
      <c r="C22" s="211"/>
      <c r="D22" s="212"/>
      <c r="E22" s="208"/>
      <c r="F22" s="213" t="s">
        <v>81</v>
      </c>
      <c r="G22" s="91"/>
      <c r="H22" s="91"/>
      <c r="I22" s="91"/>
      <c r="J22" s="91"/>
      <c r="K22" s="91"/>
      <c r="L22" s="91"/>
      <c r="M22" s="91"/>
      <c r="N22" s="91"/>
      <c r="O22" s="91"/>
      <c r="P22" s="91"/>
      <c r="Q22" s="91"/>
      <c r="R22" s="91"/>
      <c r="S22" s="91"/>
      <c r="T22" s="91"/>
      <c r="U22" s="91"/>
    </row>
    <row r="23" spans="1:21" ht="15.75" customHeight="1">
      <c r="A23" s="147" t="s">
        <v>123</v>
      </c>
      <c r="B23" s="188" t="s">
        <v>100</v>
      </c>
      <c r="C23" s="209"/>
      <c r="D23" s="217"/>
      <c r="E23" s="208"/>
      <c r="F23" s="218">
        <v>1</v>
      </c>
      <c r="G23" s="91"/>
      <c r="H23" s="91"/>
      <c r="I23" s="91"/>
      <c r="J23" s="91"/>
      <c r="K23" s="91"/>
      <c r="L23" s="91"/>
      <c r="M23" s="91"/>
      <c r="N23" s="91"/>
      <c r="O23" s="91"/>
      <c r="P23" s="91"/>
      <c r="Q23" s="91"/>
      <c r="R23" s="91"/>
      <c r="S23" s="91"/>
      <c r="T23" s="91"/>
      <c r="U23" s="91"/>
    </row>
    <row r="24" spans="1:21" ht="15.75" customHeight="1">
      <c r="A24" s="147" t="s">
        <v>124</v>
      </c>
      <c r="B24" s="188" t="s">
        <v>169</v>
      </c>
      <c r="C24" s="215" t="s">
        <v>121</v>
      </c>
      <c r="D24" s="217"/>
      <c r="E24" s="208"/>
      <c r="F24" s="218">
        <v>1</v>
      </c>
      <c r="G24" s="91"/>
      <c r="H24" s="91"/>
      <c r="I24" s="91"/>
      <c r="J24" s="91"/>
      <c r="K24" s="91"/>
      <c r="L24" s="91"/>
      <c r="M24" s="91"/>
      <c r="N24" s="91"/>
      <c r="O24" s="91"/>
      <c r="P24" s="91"/>
      <c r="Q24" s="91"/>
      <c r="R24" s="91"/>
      <c r="S24" s="91"/>
      <c r="T24" s="91"/>
      <c r="U24" s="91"/>
    </row>
    <row r="25" spans="1:21" ht="15.75" customHeight="1">
      <c r="A25" s="185" t="s">
        <v>125</v>
      </c>
      <c r="B25" s="96"/>
      <c r="C25" s="212"/>
      <c r="D25" s="212"/>
      <c r="E25" s="208"/>
      <c r="F25" s="213" t="s">
        <v>81</v>
      </c>
      <c r="G25" s="91"/>
      <c r="H25" s="91"/>
      <c r="I25" s="91"/>
      <c r="J25" s="91"/>
      <c r="K25" s="91"/>
      <c r="L25" s="91"/>
      <c r="M25" s="91"/>
      <c r="N25" s="91"/>
      <c r="O25" s="91"/>
      <c r="P25" s="91"/>
      <c r="Q25" s="91"/>
      <c r="R25" s="91"/>
      <c r="S25" s="91"/>
      <c r="T25" s="91"/>
      <c r="U25" s="91"/>
    </row>
    <row r="26" spans="1:21" ht="15.75" customHeight="1">
      <c r="A26" s="147" t="s">
        <v>126</v>
      </c>
      <c r="B26" s="188" t="s">
        <v>100</v>
      </c>
      <c r="C26" s="217"/>
      <c r="D26" s="217"/>
      <c r="E26" s="208"/>
      <c r="F26" s="218">
        <v>1</v>
      </c>
      <c r="G26" s="91"/>
      <c r="H26" s="91"/>
      <c r="I26" s="91"/>
      <c r="J26" s="91"/>
      <c r="K26" s="91"/>
      <c r="L26" s="91"/>
      <c r="M26" s="91"/>
      <c r="N26" s="91"/>
      <c r="O26" s="91"/>
      <c r="P26" s="91"/>
      <c r="Q26" s="91"/>
      <c r="R26" s="91"/>
      <c r="S26" s="91"/>
      <c r="T26" s="91"/>
      <c r="U26" s="91"/>
    </row>
    <row r="27" spans="1:21" ht="15.75" customHeight="1">
      <c r="A27" s="185" t="s">
        <v>127</v>
      </c>
      <c r="B27" s="96"/>
      <c r="C27" s="212"/>
      <c r="D27" s="212"/>
      <c r="E27" s="208"/>
      <c r="F27" s="213" t="s">
        <v>81</v>
      </c>
      <c r="G27" s="91"/>
      <c r="H27" s="91"/>
      <c r="I27" s="91"/>
      <c r="J27" s="91"/>
      <c r="K27" s="91"/>
      <c r="L27" s="91"/>
      <c r="M27" s="91"/>
      <c r="N27" s="91"/>
      <c r="O27" s="91"/>
      <c r="P27" s="91"/>
      <c r="Q27" s="91"/>
      <c r="R27" s="91"/>
      <c r="S27" s="91"/>
      <c r="T27" s="91"/>
      <c r="U27" s="91"/>
    </row>
    <row r="28" spans="1:21" ht="15.75" customHeight="1">
      <c r="A28" s="147" t="s">
        <v>128</v>
      </c>
      <c r="B28" s="188" t="s">
        <v>100</v>
      </c>
      <c r="C28" s="217"/>
      <c r="D28" s="218"/>
      <c r="E28" s="208"/>
      <c r="F28" s="218">
        <v>1</v>
      </c>
      <c r="G28" s="91"/>
      <c r="H28" s="91"/>
      <c r="I28" s="91"/>
      <c r="J28" s="91"/>
      <c r="K28" s="91"/>
      <c r="L28" s="91"/>
      <c r="M28" s="91"/>
      <c r="N28" s="91"/>
      <c r="O28" s="91"/>
      <c r="P28" s="91"/>
      <c r="Q28" s="91"/>
      <c r="R28" s="91"/>
      <c r="S28" s="91"/>
      <c r="T28" s="91"/>
      <c r="U28" s="91"/>
    </row>
    <row r="29" spans="1:21" ht="15.75" customHeight="1">
      <c r="A29" s="147" t="s">
        <v>129</v>
      </c>
      <c r="B29" s="190" t="s">
        <v>100</v>
      </c>
      <c r="C29" s="217"/>
      <c r="D29" s="217"/>
      <c r="E29" s="208"/>
      <c r="F29" s="218">
        <v>1</v>
      </c>
      <c r="G29" s="91"/>
      <c r="H29" s="91"/>
      <c r="I29" s="91"/>
      <c r="J29" s="91"/>
      <c r="K29" s="91"/>
      <c r="L29" s="91"/>
      <c r="M29" s="91"/>
      <c r="N29" s="91"/>
      <c r="O29" s="91"/>
      <c r="P29" s="91"/>
      <c r="Q29" s="91"/>
      <c r="R29" s="91"/>
      <c r="S29" s="91"/>
      <c r="T29" s="91"/>
      <c r="U29" s="91"/>
    </row>
    <row r="30" spans="1:21" ht="15.75" customHeight="1">
      <c r="A30" s="196" t="s">
        <v>132</v>
      </c>
      <c r="B30" s="96"/>
      <c r="C30" s="212"/>
      <c r="D30" s="212"/>
      <c r="E30" s="208"/>
      <c r="F30" s="213" t="s">
        <v>81</v>
      </c>
      <c r="G30" s="91"/>
      <c r="H30" s="91"/>
      <c r="I30" s="91"/>
      <c r="J30" s="91"/>
      <c r="K30" s="91"/>
      <c r="L30" s="91"/>
      <c r="M30" s="91"/>
      <c r="N30" s="91"/>
      <c r="O30" s="91"/>
      <c r="P30" s="91"/>
      <c r="Q30" s="91"/>
      <c r="R30" s="91"/>
      <c r="S30" s="91"/>
      <c r="T30" s="91"/>
      <c r="U30" s="91"/>
    </row>
    <row r="31" spans="1:21" ht="15.75" customHeight="1">
      <c r="A31" s="123" t="s">
        <v>133</v>
      </c>
      <c r="B31" s="188" t="s">
        <v>100</v>
      </c>
      <c r="C31" s="217"/>
      <c r="D31" s="217"/>
      <c r="E31" s="208"/>
      <c r="F31" s="218">
        <v>1</v>
      </c>
      <c r="G31" s="91"/>
      <c r="H31" s="91"/>
      <c r="I31" s="91"/>
      <c r="J31" s="91"/>
      <c r="K31" s="91"/>
      <c r="L31" s="91"/>
      <c r="M31" s="91"/>
      <c r="N31" s="91"/>
      <c r="O31" s="91"/>
      <c r="P31" s="91"/>
      <c r="Q31" s="91"/>
      <c r="R31" s="91"/>
      <c r="S31" s="91"/>
      <c r="T31" s="91"/>
      <c r="U31" s="91"/>
    </row>
    <row r="32" spans="1:21" ht="15.75" customHeight="1">
      <c r="A32" s="124" t="s">
        <v>134</v>
      </c>
      <c r="B32" s="188" t="s">
        <v>100</v>
      </c>
      <c r="C32" s="217"/>
      <c r="D32" s="217"/>
      <c r="E32" s="208"/>
      <c r="F32" s="218">
        <v>1</v>
      </c>
      <c r="G32" s="91"/>
      <c r="H32" s="91"/>
      <c r="I32" s="91"/>
      <c r="J32" s="91"/>
      <c r="K32" s="91"/>
      <c r="L32" s="91"/>
      <c r="M32" s="91"/>
      <c r="N32" s="91"/>
      <c r="O32" s="91"/>
      <c r="P32" s="91"/>
      <c r="Q32" s="91"/>
      <c r="R32" s="91"/>
      <c r="S32" s="91"/>
      <c r="T32" s="91"/>
      <c r="U32" s="91"/>
    </row>
    <row r="33" spans="1:21" ht="15.75" customHeight="1">
      <c r="A33" s="125" t="s">
        <v>136</v>
      </c>
      <c r="B33" s="188" t="s">
        <v>100</v>
      </c>
      <c r="C33" s="217"/>
      <c r="D33" s="217"/>
      <c r="E33" s="208"/>
      <c r="F33" s="218">
        <v>1</v>
      </c>
      <c r="G33" s="91"/>
      <c r="H33" s="91"/>
      <c r="I33" s="91"/>
      <c r="J33" s="91"/>
      <c r="K33" s="91"/>
      <c r="L33" s="91"/>
      <c r="M33" s="91"/>
      <c r="N33" s="91"/>
      <c r="O33" s="91"/>
      <c r="P33" s="91"/>
      <c r="Q33" s="91"/>
      <c r="R33" s="91"/>
      <c r="S33" s="91"/>
      <c r="T33" s="91"/>
      <c r="U33" s="91"/>
    </row>
    <row r="34" spans="1:21" ht="15.75" customHeight="1">
      <c r="A34" s="196" t="s">
        <v>137</v>
      </c>
      <c r="B34" s="96"/>
      <c r="C34" s="212"/>
      <c r="D34" s="212"/>
      <c r="E34" s="208"/>
      <c r="F34" s="213" t="s">
        <v>81</v>
      </c>
      <c r="G34" s="91"/>
      <c r="H34" s="91"/>
      <c r="I34" s="91"/>
      <c r="J34" s="91"/>
      <c r="K34" s="91"/>
      <c r="L34" s="91"/>
      <c r="M34" s="91"/>
      <c r="N34" s="91"/>
      <c r="O34" s="91"/>
      <c r="P34" s="91"/>
      <c r="Q34" s="91"/>
      <c r="R34" s="91"/>
      <c r="S34" s="91"/>
      <c r="T34" s="91"/>
      <c r="U34" s="91"/>
    </row>
    <row r="35" spans="1:21" ht="15.75" customHeight="1">
      <c r="A35" s="174" t="s">
        <v>138</v>
      </c>
      <c r="B35" s="188" t="s">
        <v>100</v>
      </c>
      <c r="C35" s="217"/>
      <c r="D35" s="219" t="s">
        <v>170</v>
      </c>
      <c r="E35" s="208"/>
      <c r="F35" s="218">
        <v>1</v>
      </c>
      <c r="G35" s="91"/>
      <c r="H35" s="91"/>
      <c r="I35" s="91"/>
      <c r="J35" s="91"/>
      <c r="K35" s="91"/>
      <c r="L35" s="91"/>
      <c r="M35" s="91"/>
      <c r="N35" s="91"/>
      <c r="O35" s="91"/>
      <c r="P35" s="91"/>
      <c r="Q35" s="91"/>
      <c r="R35" s="91"/>
      <c r="S35" s="91"/>
      <c r="T35" s="91"/>
      <c r="U35" s="91"/>
    </row>
    <row r="36" spans="1:21" ht="15.75" customHeight="1">
      <c r="A36" s="175" t="s">
        <v>141</v>
      </c>
      <c r="B36" s="188" t="s">
        <v>100</v>
      </c>
      <c r="C36" s="217"/>
      <c r="D36" s="217"/>
      <c r="E36" s="208"/>
      <c r="F36" s="218">
        <v>1</v>
      </c>
      <c r="G36" s="91"/>
      <c r="H36" s="91"/>
      <c r="I36" s="91"/>
      <c r="J36" s="127"/>
      <c r="K36" s="91"/>
      <c r="L36" s="91"/>
      <c r="M36" s="91"/>
      <c r="N36" s="91"/>
      <c r="O36" s="91"/>
      <c r="P36" s="91"/>
      <c r="Q36" s="91"/>
      <c r="R36" s="91"/>
      <c r="S36" s="91"/>
      <c r="T36" s="91"/>
      <c r="U36" s="91"/>
    </row>
    <row r="37" spans="1:21" ht="15.75" customHeight="1">
      <c r="A37" s="196" t="s">
        <v>143</v>
      </c>
      <c r="B37" s="93"/>
      <c r="C37" s="220"/>
      <c r="D37" s="220"/>
      <c r="E37" s="208"/>
      <c r="F37" s="220"/>
      <c r="G37" s="91"/>
      <c r="H37" s="91"/>
      <c r="I37" s="91"/>
      <c r="J37" s="91"/>
      <c r="K37" s="91"/>
      <c r="L37" s="91"/>
      <c r="M37" s="91"/>
      <c r="N37" s="91"/>
      <c r="O37" s="91"/>
      <c r="P37" s="91"/>
      <c r="Q37" s="91"/>
      <c r="R37" s="91"/>
      <c r="S37" s="91"/>
      <c r="T37" s="91"/>
      <c r="U37" s="91"/>
    </row>
    <row r="38" spans="1:21" ht="15.75" customHeight="1">
      <c r="A38" s="175" t="s">
        <v>144</v>
      </c>
      <c r="B38" s="188" t="s">
        <v>100</v>
      </c>
      <c r="C38" s="217"/>
      <c r="D38" s="217"/>
      <c r="E38" s="208"/>
      <c r="F38" s="218">
        <v>1</v>
      </c>
      <c r="G38" s="91"/>
      <c r="H38" s="91"/>
      <c r="I38" s="91"/>
      <c r="J38" s="91"/>
      <c r="K38" s="91"/>
      <c r="L38" s="91"/>
      <c r="M38" s="91"/>
      <c r="N38" s="91"/>
      <c r="O38" s="91"/>
      <c r="P38" s="91"/>
      <c r="Q38" s="91"/>
      <c r="R38" s="91"/>
      <c r="S38" s="91"/>
      <c r="T38" s="91"/>
      <c r="U38" s="91"/>
    </row>
    <row r="39" spans="1:21" ht="15.75" customHeight="1">
      <c r="A39" s="196" t="s">
        <v>146</v>
      </c>
      <c r="B39" s="93"/>
      <c r="C39" s="220"/>
      <c r="D39" s="220"/>
      <c r="E39" s="208"/>
      <c r="F39" s="221" t="s">
        <v>81</v>
      </c>
      <c r="G39" s="91"/>
      <c r="H39" s="91"/>
      <c r="I39" s="91"/>
      <c r="J39" s="91"/>
      <c r="K39" s="91"/>
      <c r="L39" s="91"/>
      <c r="M39" s="91"/>
      <c r="N39" s="91"/>
      <c r="O39" s="91"/>
      <c r="P39" s="91"/>
      <c r="Q39" s="91"/>
      <c r="R39" s="91"/>
      <c r="S39" s="91"/>
      <c r="T39" s="91"/>
      <c r="U39" s="91"/>
    </row>
    <row r="40" spans="1:21" ht="15.75" customHeight="1">
      <c r="A40" s="175" t="s">
        <v>147</v>
      </c>
      <c r="B40" s="188" t="s">
        <v>100</v>
      </c>
      <c r="C40" s="217"/>
      <c r="D40" s="217"/>
      <c r="E40" s="208"/>
      <c r="F40" s="218">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222" t="s">
        <v>81</v>
      </c>
    </row>
    <row r="42" spans="1:21" ht="15.75" customHeight="1">
      <c r="A42" s="123" t="s">
        <v>149</v>
      </c>
      <c r="B42" s="188" t="s">
        <v>100</v>
      </c>
      <c r="C42" s="200"/>
      <c r="D42" s="201"/>
      <c r="E42" s="87"/>
      <c r="F42" s="223">
        <v>1</v>
      </c>
    </row>
    <row r="43" spans="1:21" ht="15.75" customHeight="1"/>
    <row r="44" spans="1:21" ht="15.75" customHeight="1"/>
    <row r="45" spans="1:21" ht="15.75" customHeight="1"/>
    <row r="46" spans="1:21" ht="15.75" customHeight="1"/>
    <row r="47" spans="1:21" ht="15.75" customHeight="1"/>
    <row r="48" spans="1:2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dataValidations count="1">
    <dataValidation type="list" allowBlank="1" sqref="B4:B5 B7:B9 B11:B14 B16:B19 B21 B23:B24 B26 B28:B29 B31:B33 B35:B36 B38 B40 B42" xr:uid="{00000000-0002-0000-0600-000000000000}">
      <formula1>"1 [Good to Go],2 [Minor Issue],3 [Major Issue],4 [Not Checked]"</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56"/>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9.5" customHeight="1">
      <c r="A1" s="83" t="str">
        <f>'Restart Summary'!A8</f>
        <v>A-6</v>
      </c>
      <c r="B1" s="84" t="s">
        <v>171</v>
      </c>
      <c r="C1" s="310" t="s">
        <v>172</v>
      </c>
      <c r="D1" s="311"/>
      <c r="G1" s="224"/>
      <c r="H1" s="224"/>
      <c r="I1" s="224"/>
      <c r="J1" s="224"/>
      <c r="K1" s="224"/>
      <c r="L1" s="224"/>
      <c r="M1" s="224"/>
      <c r="N1" s="224"/>
      <c r="O1" s="224"/>
      <c r="P1" s="224"/>
      <c r="Q1" s="224"/>
      <c r="R1" s="224"/>
      <c r="S1" s="224"/>
      <c r="T1" s="224"/>
    </row>
    <row r="2" spans="1:22" ht="15.75" customHeight="1">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5.75" customHeight="1">
      <c r="A3" s="185" t="s">
        <v>98</v>
      </c>
      <c r="B3" s="186"/>
      <c r="C3" s="187"/>
      <c r="D3" s="187"/>
      <c r="E3" s="91"/>
      <c r="F3" s="225"/>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15.75" customHeight="1">
      <c r="A4" s="147" t="s">
        <v>99</v>
      </c>
      <c r="B4" s="188" t="s">
        <v>100</v>
      </c>
      <c r="C4" s="189"/>
      <c r="D4" s="190"/>
      <c r="E4" s="87"/>
      <c r="F4" s="103">
        <v>1</v>
      </c>
      <c r="G4" s="91"/>
      <c r="H4" s="91"/>
      <c r="I4" s="91"/>
      <c r="J4" s="91"/>
      <c r="K4" s="91"/>
      <c r="L4" s="91"/>
      <c r="M4" s="91"/>
      <c r="N4" s="91"/>
      <c r="O4" s="91"/>
      <c r="P4" s="91"/>
      <c r="Q4" s="91"/>
      <c r="R4" s="91"/>
      <c r="S4" s="91"/>
      <c r="T4" s="91"/>
      <c r="U4" s="91"/>
    </row>
    <row r="5" spans="1:22" ht="15.75" customHeight="1">
      <c r="A5" s="147" t="s">
        <v>102</v>
      </c>
      <c r="B5" s="188" t="s">
        <v>100</v>
      </c>
      <c r="C5" s="189"/>
      <c r="D5" s="191" t="s">
        <v>81</v>
      </c>
      <c r="E5" s="87"/>
      <c r="F5" s="103">
        <v>1</v>
      </c>
      <c r="G5" s="91"/>
      <c r="H5" s="91"/>
      <c r="I5" s="91"/>
      <c r="J5" s="91"/>
      <c r="K5" s="91"/>
      <c r="L5" s="91"/>
      <c r="M5" s="91"/>
      <c r="N5" s="91"/>
      <c r="O5" s="105"/>
      <c r="P5" s="91"/>
      <c r="Q5" s="91"/>
      <c r="R5" s="91"/>
      <c r="S5" s="91"/>
      <c r="T5" s="91"/>
      <c r="U5" s="91"/>
    </row>
    <row r="6" spans="1:22" ht="15.75" customHeight="1">
      <c r="A6" s="185" t="s">
        <v>104</v>
      </c>
      <c r="B6" s="96"/>
      <c r="C6" s="96"/>
      <c r="D6" s="96"/>
      <c r="E6" s="87"/>
      <c r="F6" s="108"/>
      <c r="G6" s="91"/>
      <c r="H6" s="91"/>
      <c r="I6" s="91"/>
      <c r="J6" s="91"/>
      <c r="K6" s="91"/>
      <c r="L6" s="91"/>
      <c r="M6" s="91"/>
      <c r="N6" s="91"/>
      <c r="O6" s="91"/>
      <c r="P6" s="91"/>
      <c r="Q6" s="91"/>
      <c r="R6" s="91"/>
      <c r="S6" s="91"/>
      <c r="T6" s="91"/>
      <c r="U6" s="91"/>
    </row>
    <row r="7" spans="1:22" ht="15.75" customHeight="1">
      <c r="A7" s="147" t="s">
        <v>154</v>
      </c>
      <c r="B7" s="188" t="s">
        <v>100</v>
      </c>
      <c r="C7" s="188" t="s">
        <v>111</v>
      </c>
      <c r="D7" s="190" t="s">
        <v>81</v>
      </c>
      <c r="E7" s="87"/>
      <c r="F7" s="103">
        <v>1</v>
      </c>
      <c r="G7" s="91"/>
      <c r="H7" s="91"/>
      <c r="I7" s="91"/>
      <c r="J7" s="91"/>
      <c r="K7" s="91"/>
      <c r="L7" s="91"/>
      <c r="M7" s="91"/>
      <c r="N7" s="91"/>
      <c r="O7" s="91"/>
      <c r="P7" s="91"/>
      <c r="Q7" s="91"/>
      <c r="R7" s="91"/>
      <c r="S7" s="91"/>
      <c r="T7" s="91"/>
      <c r="U7" s="91"/>
    </row>
    <row r="8" spans="1:22" ht="15.75" customHeight="1">
      <c r="A8" s="109" t="s">
        <v>106</v>
      </c>
      <c r="B8" s="188" t="s">
        <v>100</v>
      </c>
      <c r="C8" s="188" t="s">
        <v>111</v>
      </c>
      <c r="D8" s="192" t="s">
        <v>81</v>
      </c>
      <c r="E8" s="87" t="s">
        <v>81</v>
      </c>
      <c r="F8" s="103">
        <v>1</v>
      </c>
      <c r="G8" s="91"/>
      <c r="H8" s="91"/>
      <c r="I8" s="91"/>
      <c r="J8" s="91"/>
      <c r="K8" s="91"/>
      <c r="L8" s="91"/>
      <c r="M8" s="91"/>
      <c r="N8" s="91"/>
      <c r="O8" s="91"/>
      <c r="P8" s="91"/>
      <c r="Q8" s="91"/>
      <c r="R8" s="91"/>
      <c r="S8" s="91"/>
      <c r="T8" s="91"/>
      <c r="U8" s="91"/>
    </row>
    <row r="9" spans="1:22" ht="15.75" customHeight="1">
      <c r="A9" s="147" t="s">
        <v>107</v>
      </c>
      <c r="B9" s="188" t="s">
        <v>100</v>
      </c>
      <c r="C9" s="188" t="s">
        <v>111</v>
      </c>
      <c r="D9" s="192" t="s">
        <v>81</v>
      </c>
      <c r="E9" s="87"/>
      <c r="F9" s="103">
        <v>1</v>
      </c>
      <c r="G9" s="91"/>
      <c r="H9" s="91"/>
      <c r="I9" s="113"/>
      <c r="J9" s="91"/>
      <c r="K9" s="91"/>
      <c r="L9" s="91"/>
      <c r="M9" s="91"/>
      <c r="N9" s="91"/>
      <c r="O9" s="91"/>
      <c r="P9" s="91"/>
      <c r="Q9" s="91"/>
      <c r="R9" s="91"/>
      <c r="S9" s="91"/>
      <c r="T9" s="91"/>
      <c r="U9" s="91"/>
    </row>
    <row r="10" spans="1:22" ht="15.75" customHeight="1">
      <c r="A10" s="185" t="s">
        <v>108</v>
      </c>
      <c r="B10" s="96"/>
      <c r="C10" s="96"/>
      <c r="D10" s="96"/>
      <c r="E10" s="87"/>
      <c r="F10" s="108"/>
      <c r="G10" s="91"/>
      <c r="H10" s="91"/>
      <c r="I10" s="91"/>
      <c r="J10" s="91"/>
      <c r="K10" s="91"/>
      <c r="L10" s="91"/>
      <c r="M10" s="91"/>
      <c r="N10" s="91"/>
      <c r="O10" s="91"/>
      <c r="P10" s="91"/>
      <c r="Q10" s="91"/>
      <c r="R10" s="91"/>
      <c r="S10" s="91"/>
      <c r="T10" s="91"/>
      <c r="U10" s="91"/>
    </row>
    <row r="11" spans="1:22" ht="15.75" customHeight="1">
      <c r="A11" s="147" t="s">
        <v>109</v>
      </c>
      <c r="B11" s="188" t="s">
        <v>100</v>
      </c>
      <c r="C11" s="189"/>
      <c r="D11" s="192" t="s">
        <v>81</v>
      </c>
      <c r="E11" s="87"/>
      <c r="F11" s="103">
        <v>1</v>
      </c>
      <c r="G11" s="91"/>
      <c r="H11" s="91"/>
      <c r="I11" s="91"/>
      <c r="J11" s="91"/>
      <c r="K11" s="91"/>
      <c r="L11" s="91"/>
      <c r="M11" s="91"/>
      <c r="N11" s="114"/>
      <c r="O11" s="91"/>
      <c r="P11" s="91"/>
      <c r="Q11" s="91"/>
      <c r="R11" s="91"/>
      <c r="S11" s="91"/>
      <c r="T11" s="91"/>
      <c r="U11" s="91"/>
    </row>
    <row r="12" spans="1:22" ht="15.75" customHeight="1">
      <c r="A12" s="147" t="s">
        <v>110</v>
      </c>
      <c r="B12" s="188" t="s">
        <v>100</v>
      </c>
      <c r="C12" s="188" t="s">
        <v>111</v>
      </c>
      <c r="D12" s="192" t="s">
        <v>81</v>
      </c>
      <c r="E12" s="87"/>
      <c r="F12" s="103">
        <v>1</v>
      </c>
      <c r="G12" s="91"/>
      <c r="H12" s="91"/>
      <c r="I12" s="91"/>
      <c r="J12" s="91"/>
      <c r="K12" s="91"/>
      <c r="L12" s="91"/>
      <c r="M12" s="91"/>
      <c r="N12" s="114"/>
      <c r="O12" s="91"/>
      <c r="P12" s="91"/>
      <c r="Q12" s="91"/>
      <c r="R12" s="91"/>
      <c r="S12" s="91"/>
      <c r="T12" s="91"/>
      <c r="U12" s="91"/>
    </row>
    <row r="13" spans="1:22" ht="15.75" customHeight="1">
      <c r="A13" s="147" t="s">
        <v>112</v>
      </c>
      <c r="B13" s="188" t="s">
        <v>169</v>
      </c>
      <c r="C13" s="188" t="s">
        <v>111</v>
      </c>
      <c r="D13" s="192" t="s">
        <v>81</v>
      </c>
      <c r="E13" s="87"/>
      <c r="F13" s="103">
        <v>1</v>
      </c>
      <c r="G13" s="91"/>
      <c r="H13" s="91"/>
      <c r="I13" s="91"/>
      <c r="J13" s="91"/>
      <c r="K13" s="91"/>
      <c r="L13" s="91"/>
      <c r="M13" s="91"/>
      <c r="N13" s="114"/>
      <c r="O13" s="91"/>
      <c r="P13" s="91"/>
      <c r="Q13" s="91"/>
      <c r="R13" s="91"/>
      <c r="S13" s="91"/>
      <c r="T13" s="91"/>
      <c r="U13" s="91"/>
    </row>
    <row r="14" spans="1:22" ht="15.75" customHeight="1">
      <c r="A14" s="193" t="s">
        <v>113</v>
      </c>
      <c r="B14" s="188" t="s">
        <v>100</v>
      </c>
      <c r="C14" s="148" t="s">
        <v>173</v>
      </c>
      <c r="D14" s="192" t="s">
        <v>81</v>
      </c>
      <c r="E14" s="87"/>
      <c r="F14" s="103">
        <v>1</v>
      </c>
      <c r="G14" s="91"/>
      <c r="H14" s="91"/>
      <c r="I14" s="91" t="s">
        <v>81</v>
      </c>
      <c r="J14" s="91"/>
      <c r="K14" s="91"/>
      <c r="L14" s="91"/>
      <c r="M14" s="91"/>
      <c r="N14" s="114"/>
      <c r="O14" s="91"/>
      <c r="P14" s="91"/>
      <c r="Q14" s="91"/>
      <c r="R14" s="91"/>
      <c r="S14" s="91"/>
      <c r="T14" s="91"/>
      <c r="U14" s="91"/>
    </row>
    <row r="15" spans="1:22" ht="15.75" customHeight="1">
      <c r="A15" s="185" t="s">
        <v>114</v>
      </c>
      <c r="B15" s="96"/>
      <c r="C15" s="96"/>
      <c r="D15" s="194" t="s">
        <v>81</v>
      </c>
      <c r="E15" s="87"/>
      <c r="F15" s="116" t="s">
        <v>81</v>
      </c>
      <c r="G15" s="91"/>
      <c r="H15" s="91"/>
      <c r="I15" s="91"/>
      <c r="J15" s="91"/>
      <c r="K15" s="91"/>
      <c r="L15" s="91"/>
      <c r="M15" s="91"/>
      <c r="N15" s="91"/>
      <c r="O15" s="91"/>
      <c r="P15" s="91"/>
      <c r="Q15" s="91"/>
      <c r="R15" s="91"/>
      <c r="S15" s="91"/>
      <c r="T15" s="91"/>
      <c r="U15" s="91"/>
    </row>
    <row r="16" spans="1:22" ht="15.75" customHeight="1">
      <c r="A16" s="147" t="s">
        <v>115</v>
      </c>
      <c r="B16" s="188" t="s">
        <v>100</v>
      </c>
      <c r="C16" s="189"/>
      <c r="D16" s="192"/>
      <c r="E16" s="87"/>
      <c r="F16" s="103">
        <v>1</v>
      </c>
      <c r="G16" s="91"/>
      <c r="H16" s="91"/>
      <c r="I16" s="91"/>
      <c r="J16" s="91"/>
      <c r="K16" s="91"/>
      <c r="L16" s="91"/>
      <c r="M16" s="91"/>
      <c r="N16" s="91"/>
      <c r="O16" s="91"/>
      <c r="P16" s="91"/>
      <c r="Q16" s="91"/>
      <c r="R16" s="91"/>
      <c r="S16" s="91"/>
      <c r="T16" s="91"/>
      <c r="U16" s="91"/>
    </row>
    <row r="17" spans="1:21" ht="15.75" customHeight="1">
      <c r="A17" s="147" t="s">
        <v>116</v>
      </c>
      <c r="B17" s="188" t="s">
        <v>100</v>
      </c>
      <c r="C17" s="189"/>
      <c r="D17" s="192"/>
      <c r="E17" s="87"/>
      <c r="F17" s="103">
        <v>1</v>
      </c>
      <c r="G17" s="91"/>
      <c r="H17" s="91"/>
      <c r="I17" s="91"/>
      <c r="J17" s="91"/>
      <c r="K17" s="91"/>
      <c r="L17" s="91"/>
      <c r="M17" s="91"/>
      <c r="N17" s="91"/>
      <c r="O17" s="91"/>
      <c r="P17" s="91"/>
      <c r="Q17" s="91"/>
      <c r="R17" s="91"/>
      <c r="S17" s="91"/>
      <c r="T17" s="91"/>
      <c r="U17" s="91"/>
    </row>
    <row r="18" spans="1:21" ht="15.75" customHeight="1">
      <c r="A18" s="185" t="s">
        <v>117</v>
      </c>
      <c r="B18" s="195"/>
      <c r="C18" s="96"/>
      <c r="D18" s="96"/>
      <c r="E18" s="87"/>
      <c r="F18" s="108"/>
      <c r="G18" s="91"/>
      <c r="H18" s="91"/>
      <c r="I18" s="91"/>
      <c r="J18" s="91"/>
      <c r="K18" s="91"/>
      <c r="L18" s="91"/>
      <c r="M18" s="91"/>
      <c r="N18" s="91"/>
      <c r="O18" s="91"/>
      <c r="P18" s="91"/>
      <c r="Q18" s="91"/>
      <c r="R18" s="91"/>
      <c r="S18" s="91"/>
      <c r="T18" s="91"/>
      <c r="U18" s="91"/>
    </row>
    <row r="19" spans="1:21" ht="15.75" customHeight="1">
      <c r="A19" s="147" t="s">
        <v>118</v>
      </c>
      <c r="B19" s="188" t="s">
        <v>100</v>
      </c>
      <c r="C19" s="189"/>
      <c r="D19" s="189"/>
      <c r="E19" s="87"/>
      <c r="F19" s="119">
        <v>1</v>
      </c>
      <c r="G19" s="91"/>
      <c r="H19" s="91"/>
      <c r="I19" s="91"/>
      <c r="J19" s="91"/>
      <c r="K19" s="91"/>
      <c r="L19" s="91"/>
      <c r="M19" s="91"/>
      <c r="N19" s="91"/>
      <c r="O19" s="91"/>
      <c r="P19" s="91"/>
      <c r="Q19" s="91"/>
      <c r="R19" s="91"/>
      <c r="S19" s="91"/>
      <c r="T19" s="91"/>
      <c r="U19" s="91"/>
    </row>
    <row r="20" spans="1:21" ht="15.75" customHeight="1">
      <c r="A20" s="185" t="s">
        <v>119</v>
      </c>
      <c r="B20" s="96"/>
      <c r="C20" s="96"/>
      <c r="D20" s="96"/>
      <c r="E20" s="87"/>
      <c r="F20" s="108"/>
      <c r="G20" s="91"/>
      <c r="H20" s="91"/>
      <c r="I20" s="91"/>
      <c r="J20" s="91"/>
      <c r="K20" s="91"/>
      <c r="L20" s="91"/>
      <c r="M20" s="91"/>
      <c r="N20" s="91"/>
      <c r="O20" s="91"/>
      <c r="P20" s="91"/>
      <c r="Q20" s="91"/>
      <c r="R20" s="91"/>
      <c r="S20" s="91"/>
      <c r="T20" s="91"/>
      <c r="U20" s="91"/>
    </row>
    <row r="21" spans="1:21" ht="15.75" customHeight="1">
      <c r="A21" s="147" t="s">
        <v>120</v>
      </c>
      <c r="B21" s="188" t="s">
        <v>100</v>
      </c>
      <c r="C21" s="188" t="s">
        <v>111</v>
      </c>
      <c r="D21" s="189"/>
      <c r="E21" s="87"/>
      <c r="F21" s="119">
        <v>1</v>
      </c>
      <c r="G21" s="91"/>
      <c r="H21" s="91"/>
      <c r="I21" s="91"/>
      <c r="J21" s="91"/>
      <c r="K21" s="91"/>
      <c r="L21" s="91"/>
      <c r="M21" s="91"/>
      <c r="N21" s="91"/>
      <c r="O21" s="91"/>
      <c r="P21" s="91"/>
      <c r="Q21" s="91"/>
      <c r="R21" s="91"/>
      <c r="S21" s="91"/>
      <c r="T21" s="91"/>
      <c r="U21" s="91"/>
    </row>
    <row r="22" spans="1:21" ht="15.75" customHeight="1">
      <c r="A22" s="185" t="s">
        <v>122</v>
      </c>
      <c r="B22" s="96"/>
      <c r="C22" s="96"/>
      <c r="D22" s="96"/>
      <c r="E22" s="87"/>
      <c r="F22" s="108"/>
      <c r="G22" s="91"/>
      <c r="H22" s="91"/>
      <c r="I22" s="91"/>
      <c r="J22" s="91"/>
      <c r="K22" s="91"/>
      <c r="L22" s="91"/>
      <c r="M22" s="91"/>
      <c r="N22" s="91"/>
      <c r="O22" s="91"/>
      <c r="P22" s="91"/>
      <c r="Q22" s="91"/>
      <c r="R22" s="91"/>
      <c r="S22" s="91"/>
      <c r="T22" s="91"/>
      <c r="U22" s="91"/>
    </row>
    <row r="23" spans="1:21" ht="15.75" customHeight="1">
      <c r="A23" s="147" t="s">
        <v>123</v>
      </c>
      <c r="B23" s="188" t="s">
        <v>100</v>
      </c>
      <c r="C23" s="189"/>
      <c r="D23" s="189"/>
      <c r="E23" s="87"/>
      <c r="F23" s="119">
        <v>1</v>
      </c>
      <c r="G23" s="91"/>
      <c r="H23" s="91"/>
      <c r="I23" s="91"/>
      <c r="J23" s="91"/>
      <c r="K23" s="91"/>
      <c r="L23" s="91"/>
      <c r="M23" s="91"/>
      <c r="N23" s="91"/>
      <c r="O23" s="91"/>
      <c r="P23" s="91"/>
      <c r="Q23" s="91"/>
      <c r="R23" s="91"/>
      <c r="S23" s="91"/>
      <c r="T23" s="91"/>
      <c r="U23" s="91"/>
    </row>
    <row r="24" spans="1:21" ht="15.75" customHeight="1">
      <c r="A24" s="147" t="s">
        <v>124</v>
      </c>
      <c r="B24" s="188" t="s">
        <v>100</v>
      </c>
      <c r="C24" s="189"/>
      <c r="D24" s="189"/>
      <c r="E24" s="87"/>
      <c r="F24" s="119">
        <v>1</v>
      </c>
      <c r="G24" s="91"/>
      <c r="H24" s="91"/>
      <c r="I24" s="91"/>
      <c r="J24" s="91"/>
      <c r="K24" s="91"/>
      <c r="L24" s="91"/>
      <c r="M24" s="91"/>
      <c r="N24" s="91"/>
      <c r="O24" s="91"/>
      <c r="P24" s="91"/>
      <c r="Q24" s="91"/>
      <c r="R24" s="91"/>
      <c r="S24" s="91"/>
      <c r="T24" s="91"/>
      <c r="U24" s="91"/>
    </row>
    <row r="25" spans="1:21" ht="15.75" customHeight="1">
      <c r="A25" s="185" t="s">
        <v>125</v>
      </c>
      <c r="B25" s="96"/>
      <c r="C25" s="96"/>
      <c r="D25" s="96"/>
      <c r="E25" s="87"/>
      <c r="F25" s="108"/>
      <c r="G25" s="91"/>
      <c r="H25" s="91"/>
      <c r="I25" s="91"/>
      <c r="J25" s="91"/>
      <c r="K25" s="91"/>
      <c r="L25" s="91"/>
      <c r="M25" s="91"/>
      <c r="N25" s="91"/>
      <c r="O25" s="91"/>
      <c r="P25" s="91"/>
      <c r="Q25" s="91"/>
      <c r="R25" s="91"/>
      <c r="S25" s="91"/>
      <c r="T25" s="91"/>
      <c r="U25" s="91"/>
    </row>
    <row r="26" spans="1:21" ht="15.75" customHeight="1">
      <c r="A26" s="147" t="s">
        <v>126</v>
      </c>
      <c r="B26" s="188" t="s">
        <v>100</v>
      </c>
      <c r="C26" s="189"/>
      <c r="D26" s="189"/>
      <c r="E26" s="87"/>
      <c r="F26" s="119">
        <v>1</v>
      </c>
      <c r="G26" s="91"/>
      <c r="H26" s="91"/>
      <c r="I26" s="91"/>
      <c r="J26" s="91"/>
      <c r="K26" s="91"/>
      <c r="L26" s="91"/>
      <c r="M26" s="91"/>
      <c r="N26" s="91"/>
      <c r="O26" s="91"/>
      <c r="P26" s="91"/>
      <c r="Q26" s="91"/>
      <c r="R26" s="91"/>
      <c r="S26" s="91"/>
      <c r="T26" s="91"/>
      <c r="U26" s="91"/>
    </row>
    <row r="27" spans="1:21" ht="15.75" customHeight="1">
      <c r="A27" s="185" t="s">
        <v>127</v>
      </c>
      <c r="B27" s="96"/>
      <c r="C27" s="96"/>
      <c r="D27" s="96"/>
      <c r="E27" s="87"/>
      <c r="F27" s="108"/>
      <c r="G27" s="91"/>
      <c r="H27" s="91"/>
      <c r="I27" s="91"/>
      <c r="J27" s="91"/>
      <c r="K27" s="91"/>
      <c r="L27" s="91"/>
      <c r="M27" s="91"/>
      <c r="N27" s="91"/>
      <c r="O27" s="91"/>
      <c r="P27" s="91"/>
      <c r="Q27" s="91"/>
      <c r="R27" s="91"/>
      <c r="S27" s="91"/>
      <c r="T27" s="91"/>
      <c r="U27" s="91"/>
    </row>
    <row r="28" spans="1:21" ht="15.75" customHeight="1">
      <c r="A28" s="147" t="s">
        <v>128</v>
      </c>
      <c r="B28" s="188" t="s">
        <v>100</v>
      </c>
      <c r="C28" s="189"/>
      <c r="D28" s="188"/>
      <c r="E28" s="87"/>
      <c r="F28" s="119">
        <v>1</v>
      </c>
      <c r="G28" s="91"/>
      <c r="H28" s="91"/>
      <c r="I28" s="91"/>
      <c r="J28" s="91"/>
      <c r="K28" s="91"/>
      <c r="L28" s="91"/>
      <c r="M28" s="91"/>
      <c r="N28" s="91"/>
      <c r="O28" s="91"/>
      <c r="P28" s="91"/>
      <c r="Q28" s="91"/>
      <c r="R28" s="91"/>
      <c r="S28" s="91"/>
      <c r="T28" s="91"/>
      <c r="U28" s="91"/>
    </row>
    <row r="29" spans="1:21" ht="15.75" customHeight="1">
      <c r="A29" s="147" t="s">
        <v>129</v>
      </c>
      <c r="B29" s="190" t="s">
        <v>100</v>
      </c>
      <c r="C29" s="189"/>
      <c r="D29" s="189"/>
      <c r="E29" s="87"/>
      <c r="F29" s="119">
        <v>1</v>
      </c>
      <c r="G29" s="91"/>
      <c r="H29" s="91"/>
      <c r="I29" s="91"/>
      <c r="J29" s="91"/>
      <c r="K29" s="91"/>
      <c r="L29" s="91"/>
      <c r="M29" s="91"/>
      <c r="N29" s="91"/>
      <c r="O29" s="91"/>
      <c r="P29" s="91"/>
      <c r="Q29" s="91"/>
      <c r="R29" s="91"/>
      <c r="S29" s="91"/>
      <c r="T29" s="91"/>
      <c r="U29" s="91"/>
    </row>
    <row r="30" spans="1:21" ht="15.75" customHeight="1">
      <c r="A30" s="196" t="s">
        <v>132</v>
      </c>
      <c r="B30" s="96"/>
      <c r="C30" s="96"/>
      <c r="D30" s="96"/>
      <c r="E30" s="87"/>
      <c r="F30" s="108"/>
      <c r="G30" s="91"/>
      <c r="H30" s="91"/>
      <c r="I30" s="91"/>
      <c r="J30" s="91"/>
      <c r="K30" s="91"/>
      <c r="L30" s="91"/>
      <c r="M30" s="91"/>
      <c r="N30" s="91"/>
      <c r="O30" s="91"/>
      <c r="P30" s="91"/>
      <c r="Q30" s="91"/>
      <c r="R30" s="91"/>
      <c r="S30" s="91"/>
      <c r="T30" s="91"/>
      <c r="U30" s="91"/>
    </row>
    <row r="31" spans="1:21" ht="15.75" customHeight="1">
      <c r="A31" s="123" t="s">
        <v>133</v>
      </c>
      <c r="B31" s="188" t="s">
        <v>100</v>
      </c>
      <c r="C31" s="189"/>
      <c r="D31" s="189"/>
      <c r="E31" s="87"/>
      <c r="F31" s="119">
        <v>1</v>
      </c>
      <c r="G31" s="91"/>
      <c r="H31" s="91"/>
      <c r="I31" s="91"/>
      <c r="J31" s="91"/>
      <c r="K31" s="91"/>
      <c r="L31" s="91"/>
      <c r="M31" s="91"/>
      <c r="N31" s="91"/>
      <c r="O31" s="91"/>
      <c r="P31" s="91"/>
      <c r="Q31" s="91"/>
      <c r="R31" s="91"/>
      <c r="S31" s="91"/>
      <c r="T31" s="91"/>
      <c r="U31" s="91"/>
    </row>
    <row r="32" spans="1:21" ht="33" customHeight="1">
      <c r="A32" s="124" t="s">
        <v>134</v>
      </c>
      <c r="B32" s="188" t="s">
        <v>100</v>
      </c>
      <c r="C32" s="189"/>
      <c r="D32" s="189"/>
      <c r="E32" s="87"/>
      <c r="F32" s="119">
        <v>1</v>
      </c>
      <c r="G32" s="91"/>
      <c r="H32" s="91"/>
      <c r="I32" s="91"/>
      <c r="J32" s="91"/>
      <c r="K32" s="91"/>
      <c r="L32" s="91"/>
      <c r="M32" s="91"/>
      <c r="N32" s="91"/>
      <c r="O32" s="91"/>
      <c r="P32" s="91"/>
      <c r="Q32" s="91"/>
      <c r="R32" s="91"/>
      <c r="S32" s="91"/>
      <c r="T32" s="91"/>
      <c r="U32" s="91"/>
    </row>
    <row r="33" spans="1:21" ht="15.75" customHeight="1">
      <c r="A33" s="125" t="s">
        <v>136</v>
      </c>
      <c r="B33" s="188" t="s">
        <v>100</v>
      </c>
      <c r="C33" s="189"/>
      <c r="D33" s="189"/>
      <c r="E33" s="87"/>
      <c r="F33" s="119">
        <v>1</v>
      </c>
      <c r="G33" s="91"/>
      <c r="H33" s="91"/>
      <c r="I33" s="91"/>
      <c r="J33" s="91"/>
      <c r="K33" s="91"/>
      <c r="L33" s="91"/>
      <c r="M33" s="91"/>
      <c r="N33" s="91"/>
      <c r="O33" s="91"/>
      <c r="P33" s="91"/>
      <c r="Q33" s="91"/>
      <c r="R33" s="91"/>
      <c r="S33" s="91"/>
      <c r="T33" s="91"/>
      <c r="U33" s="91"/>
    </row>
    <row r="34" spans="1:21" ht="15.75" customHeight="1">
      <c r="A34" s="196" t="s">
        <v>137</v>
      </c>
      <c r="B34" s="96"/>
      <c r="C34" s="96"/>
      <c r="D34" s="96"/>
      <c r="E34" s="87"/>
      <c r="F34" s="108"/>
      <c r="G34" s="91"/>
      <c r="H34" s="91"/>
      <c r="I34" s="91"/>
      <c r="J34" s="91"/>
      <c r="K34" s="91"/>
      <c r="L34" s="91"/>
      <c r="M34" s="91"/>
      <c r="N34" s="91"/>
      <c r="O34" s="91"/>
      <c r="P34" s="91"/>
      <c r="Q34" s="91"/>
      <c r="R34" s="91"/>
      <c r="S34" s="91"/>
      <c r="T34" s="91"/>
      <c r="U34" s="91"/>
    </row>
    <row r="35" spans="1:21" ht="15.75" customHeight="1">
      <c r="A35" s="174" t="s">
        <v>138</v>
      </c>
      <c r="B35" s="188" t="s">
        <v>100</v>
      </c>
      <c r="C35" s="188" t="s">
        <v>111</v>
      </c>
      <c r="D35" s="189"/>
      <c r="E35" s="87"/>
      <c r="F35" s="119">
        <v>1</v>
      </c>
      <c r="G35" s="91"/>
      <c r="H35" s="91"/>
      <c r="I35" s="91"/>
      <c r="J35" s="91"/>
      <c r="K35" s="91"/>
      <c r="L35" s="91"/>
      <c r="M35" s="91"/>
      <c r="N35" s="91"/>
      <c r="O35" s="91"/>
      <c r="P35" s="91"/>
      <c r="Q35" s="91"/>
      <c r="R35" s="91"/>
      <c r="S35" s="91"/>
      <c r="T35" s="91"/>
      <c r="U35" s="91"/>
    </row>
    <row r="36" spans="1:21" ht="15.75" customHeight="1">
      <c r="A36" s="175" t="s">
        <v>141</v>
      </c>
      <c r="B36" s="188" t="s">
        <v>100</v>
      </c>
      <c r="C36" s="188" t="s">
        <v>111</v>
      </c>
      <c r="D36" s="189"/>
      <c r="E36" s="87"/>
      <c r="F36" s="119">
        <v>1</v>
      </c>
      <c r="G36" s="91"/>
      <c r="H36" s="91"/>
      <c r="I36" s="91"/>
      <c r="J36" s="127"/>
      <c r="K36" s="91"/>
      <c r="L36" s="91"/>
      <c r="M36" s="91"/>
      <c r="N36" s="91"/>
      <c r="O36" s="91"/>
      <c r="P36" s="91"/>
      <c r="Q36" s="91"/>
      <c r="R36" s="91"/>
      <c r="S36" s="91"/>
      <c r="T36" s="91"/>
      <c r="U36" s="91"/>
    </row>
    <row r="37" spans="1:21" ht="15.75" customHeight="1">
      <c r="A37" s="196" t="s">
        <v>143</v>
      </c>
      <c r="B37" s="93"/>
      <c r="C37" s="93"/>
      <c r="D37" s="93"/>
      <c r="E37" s="87"/>
      <c r="F37" s="131"/>
      <c r="G37" s="91"/>
      <c r="H37" s="91"/>
      <c r="I37" s="91"/>
      <c r="J37" s="91"/>
      <c r="K37" s="91"/>
      <c r="L37" s="91"/>
      <c r="M37" s="91"/>
      <c r="N37" s="91"/>
      <c r="O37" s="91"/>
      <c r="P37" s="91"/>
      <c r="Q37" s="91"/>
      <c r="R37" s="91"/>
      <c r="S37" s="91"/>
      <c r="T37" s="91"/>
      <c r="U37" s="91"/>
    </row>
    <row r="38" spans="1:21" ht="15.75" customHeight="1">
      <c r="A38" s="175" t="s">
        <v>144</v>
      </c>
      <c r="B38" s="188" t="s">
        <v>100</v>
      </c>
      <c r="C38" s="189"/>
      <c r="D38" s="189"/>
      <c r="E38" s="87"/>
      <c r="F38" s="119">
        <v>1</v>
      </c>
      <c r="G38" s="91"/>
      <c r="H38" s="91"/>
      <c r="I38" s="91"/>
      <c r="J38" s="91"/>
      <c r="K38" s="91"/>
      <c r="L38" s="91"/>
      <c r="M38" s="91"/>
      <c r="N38" s="91"/>
      <c r="O38" s="91"/>
      <c r="P38" s="91"/>
      <c r="Q38" s="91"/>
      <c r="R38" s="91"/>
      <c r="S38" s="91"/>
      <c r="T38" s="91"/>
      <c r="U38" s="91"/>
    </row>
    <row r="39" spans="1:21" ht="15.75" customHeight="1">
      <c r="A39" s="196" t="s">
        <v>146</v>
      </c>
      <c r="B39" s="93"/>
      <c r="C39" s="93"/>
      <c r="D39" s="93"/>
      <c r="E39" s="87"/>
      <c r="F39" s="131"/>
      <c r="G39" s="91"/>
      <c r="H39" s="91"/>
      <c r="I39" s="91"/>
      <c r="J39" s="91"/>
      <c r="K39" s="91"/>
      <c r="L39" s="91"/>
      <c r="M39" s="91"/>
      <c r="N39" s="91"/>
      <c r="O39" s="91"/>
      <c r="P39" s="91"/>
      <c r="Q39" s="91"/>
      <c r="R39" s="91"/>
      <c r="S39" s="91"/>
      <c r="T39" s="91"/>
      <c r="U39" s="91"/>
    </row>
    <row r="40" spans="1:21" ht="15.75" customHeight="1">
      <c r="A40" s="175" t="s">
        <v>147</v>
      </c>
      <c r="B40" s="188" t="s">
        <v>100</v>
      </c>
      <c r="C40" s="189"/>
      <c r="D40" s="189"/>
      <c r="E40" s="87"/>
      <c r="F40" s="119">
        <v>1</v>
      </c>
      <c r="G40" s="91"/>
      <c r="H40" s="91"/>
      <c r="I40" s="91"/>
      <c r="J40" s="91"/>
      <c r="K40" s="91"/>
      <c r="L40" s="91"/>
      <c r="M40" s="91"/>
      <c r="N40" s="91"/>
      <c r="O40" s="91"/>
      <c r="P40" s="91"/>
      <c r="Q40" s="91"/>
      <c r="R40" s="91"/>
      <c r="S40" s="91"/>
      <c r="T40" s="91"/>
      <c r="U40" s="91"/>
    </row>
    <row r="41" spans="1:21" ht="15.75" customHeight="1">
      <c r="A41" s="132" t="s">
        <v>148</v>
      </c>
      <c r="B41" s="198"/>
      <c r="C41" s="198"/>
      <c r="D41" s="199"/>
      <c r="E41" s="127"/>
      <c r="F41" s="136"/>
    </row>
    <row r="42" spans="1:21" ht="15.75" customHeight="1">
      <c r="A42" s="123" t="s">
        <v>149</v>
      </c>
      <c r="B42" s="188" t="s">
        <v>100</v>
      </c>
      <c r="C42" s="101" t="s">
        <v>174</v>
      </c>
      <c r="D42" s="201"/>
      <c r="E42" s="87"/>
      <c r="F42" s="138">
        <v>1</v>
      </c>
    </row>
    <row r="43" spans="1:21" ht="15.75" customHeight="1">
      <c r="A43" s="226"/>
    </row>
    <row r="44" spans="1:21" ht="15.75" customHeight="1">
      <c r="A44" s="226"/>
    </row>
    <row r="45" spans="1:21" ht="15.75" customHeight="1">
      <c r="A45" s="226"/>
    </row>
    <row r="46" spans="1:21" ht="15.75" customHeight="1">
      <c r="A46" s="226"/>
    </row>
    <row r="47" spans="1:21" ht="15.75" customHeight="1">
      <c r="A47" s="226"/>
    </row>
    <row r="48" spans="1:21" ht="15.75" customHeight="1">
      <c r="A48" s="226"/>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sheetData>
  <mergeCells count="1">
    <mergeCell ref="C1:D1"/>
  </mergeCells>
  <dataValidations count="1">
    <dataValidation type="list" allowBlank="1" sqref="B4:B5 B7:B9 B11:B14 B16:B19 B21 B23:B24 B26 B28:B29 B31:B33 B35:B36 B38 B40 B42" xr:uid="{00000000-0002-0000-0700-000000000000}">
      <formula1>"1 [Good to Go],2 [Minor Issue],3 [Major Issue],4 [Not Checked]"</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42"/>
  <sheetViews>
    <sheetView workbookViewId="0"/>
  </sheetViews>
  <sheetFormatPr defaultColWidth="12.59765625" defaultRowHeight="15" customHeight="1"/>
  <cols>
    <col min="1" max="1" width="46" customWidth="1"/>
    <col min="2" max="2" width="13.3984375" customWidth="1"/>
    <col min="3" max="3" width="23.69921875" customWidth="1"/>
    <col min="4" max="4" width="11.3984375" customWidth="1"/>
    <col min="5" max="5" width="3" customWidth="1"/>
    <col min="6" max="18" width="7.59765625" customWidth="1"/>
    <col min="19" max="19" width="7" customWidth="1"/>
    <col min="20" max="24" width="7.59765625" customWidth="1"/>
  </cols>
  <sheetData>
    <row r="1" spans="1:22" ht="15" customHeight="1">
      <c r="A1" s="83" t="str">
        <f>'Restart Summary'!A9</f>
        <v>A-7</v>
      </c>
      <c r="B1" s="84" t="s">
        <v>162</v>
      </c>
      <c r="C1" s="310" t="s">
        <v>175</v>
      </c>
      <c r="D1" s="311"/>
    </row>
    <row r="2" spans="1:22" ht="28.8">
      <c r="A2" s="85" t="s">
        <v>90</v>
      </c>
      <c r="B2" s="86" t="s">
        <v>91</v>
      </c>
      <c r="C2" s="86" t="s">
        <v>92</v>
      </c>
      <c r="D2" s="85" t="s">
        <v>93</v>
      </c>
      <c r="E2" s="91"/>
      <c r="F2" s="88" t="s">
        <v>94</v>
      </c>
      <c r="G2" s="89" t="s">
        <v>12</v>
      </c>
      <c r="H2" s="89" t="s">
        <v>13</v>
      </c>
      <c r="I2" s="89" t="s">
        <v>14</v>
      </c>
      <c r="J2" s="89" t="s">
        <v>15</v>
      </c>
      <c r="K2" s="89" t="s">
        <v>16</v>
      </c>
      <c r="L2" s="89" t="s">
        <v>17</v>
      </c>
      <c r="M2" s="89" t="s">
        <v>18</v>
      </c>
      <c r="N2" s="89" t="s">
        <v>19</v>
      </c>
      <c r="O2" s="89" t="s">
        <v>20</v>
      </c>
      <c r="P2" s="89" t="s">
        <v>21</v>
      </c>
      <c r="Q2" s="89" t="s">
        <v>22</v>
      </c>
      <c r="R2" s="89" t="s">
        <v>23</v>
      </c>
      <c r="S2" s="89" t="s">
        <v>95</v>
      </c>
      <c r="T2" s="90" t="s">
        <v>25</v>
      </c>
      <c r="U2" s="90" t="s">
        <v>96</v>
      </c>
      <c r="V2" s="90" t="s">
        <v>97</v>
      </c>
    </row>
    <row r="3" spans="1:22" ht="14.4">
      <c r="A3" s="185" t="s">
        <v>98</v>
      </c>
      <c r="B3" s="186"/>
      <c r="C3" s="187"/>
      <c r="D3" s="187"/>
      <c r="E3" s="91"/>
      <c r="F3" s="187"/>
      <c r="G3" s="97" t="str">
        <f>IF(MAX(F4:F5)=1,"GREEN",IF(MAX(F4:F5)=2,"YELLOW",IF(F4=3,"RED",IF(F5=3,"RED","NC"))))</f>
        <v>GREEN</v>
      </c>
      <c r="H3" s="97" t="str">
        <f>IF(MAX(F7:F9)=1,"GREEN",IF(MAX(F7:F9)=2,"YELLOW",IF(F7=3,"RED",IF(F8=3,"RED",IF(F9=3,"RED","NC")))))</f>
        <v>GREEN</v>
      </c>
      <c r="I3" s="97" t="str">
        <f>IF(MAX(F11:F14)=1,"GREEN",IF(MAX(F11:F14)=2,"YELLOW",IF(F11=3,"RED",IF(F12=3,"RED",IF(F13=3,"RED",IF(F14=3,"RED","NC"))))))</f>
        <v>GREEN</v>
      </c>
      <c r="J3" s="97" t="str">
        <f>IF(MAX(F16:F17)=1,"GREEN",IF(MAX(F16:F17)=2,"YELLOW",IF(F16=3,"RED",IF(F17=3,"RED","NC"))))</f>
        <v>GREEN</v>
      </c>
      <c r="K3" s="97" t="str">
        <f>IF(F19=1,"GREEN",IF(F19=2,"YELLOW",IF(F19=3,"RED","NC")))</f>
        <v>GREEN</v>
      </c>
      <c r="L3" s="97" t="str">
        <f>IF(MAX(F21)=1,"GREEN",IF(MAX(F21)=2,"YELLOW",IF(F21=3,"RED","NC")))</f>
        <v>GREEN</v>
      </c>
      <c r="M3" s="97" t="str">
        <f>IF(MAX(F23:F24)=1,"GREEN",IF(MAX(F23:F24)=2,"YELLOW",IF(F23=3,"RED",IF(F24=3,"RED","NC"))))</f>
        <v>GREEN</v>
      </c>
      <c r="N3" s="97" t="str">
        <f>IF(F26=1,"GREEN",IF(F26=2,"YELLOW",IF(F26=3,"RED","NC")))</f>
        <v>GREEN</v>
      </c>
      <c r="O3" s="98" t="str">
        <f>IF(MAX(F28:F29)=1,"GREEN",IF(MAX(F28:F29)=2,"YELLOW",IF(F28=3,"RED",IF(F29=3,"RED","NC"))))</f>
        <v>GREEN</v>
      </c>
      <c r="P3" s="97" t="str">
        <f>IF(MAX(F31:F33)=1,"GREEN",IF(MAX(F31:F33)=2,"YELLOW",IF(F31=3,"RED",IF(F32=3,"RED",IF(F33=3,"RED","NC")))))</f>
        <v>GREEN</v>
      </c>
      <c r="Q3" s="97" t="str">
        <f>IF(MAX(F35:F36)=1,"GREEN",IF(MAX(F35:F36)=2,"YELLOW",IF(F35=3,"RED",IF(F36=3,"RED","NC"))))</f>
        <v>GREEN</v>
      </c>
      <c r="R3" s="97" t="str">
        <f>IF(F38=1,"GREEN",IF(F38=2,"YELLOW",IF(F38=3,"RED","NC")))</f>
        <v>GREEN</v>
      </c>
      <c r="S3" s="97" t="str">
        <f>IF(F40=1,"GREEN",IF(F40=2,"YELLOW",IF(F40=3,"RED","NC")))</f>
        <v>GREEN</v>
      </c>
      <c r="T3" s="97" t="str">
        <f>IF(F42=1,"GREEN",IF(F24=2,"YELLOW",IF(F42=3,"RED","NC")))</f>
        <v>GREEN</v>
      </c>
      <c r="U3" s="97" t="str">
        <f>IF(V3=4, "NC",IF(V3=3,"RED",IF(V3=2,"YELLOW","GREEN")))</f>
        <v>GREEN</v>
      </c>
      <c r="V3" s="97">
        <f>MAX(F4:F42)</f>
        <v>1</v>
      </c>
    </row>
    <row r="4" spans="1:22" ht="28.2">
      <c r="A4" s="147" t="s">
        <v>99</v>
      </c>
      <c r="B4" s="188" t="s">
        <v>100</v>
      </c>
      <c r="C4" s="188"/>
      <c r="D4" s="190"/>
      <c r="E4" s="87"/>
      <c r="F4" s="103">
        <v>1</v>
      </c>
      <c r="G4" s="91"/>
      <c r="H4" s="91"/>
      <c r="I4" s="91"/>
      <c r="J4" s="91"/>
      <c r="K4" s="91"/>
      <c r="L4" s="91"/>
      <c r="M4" s="91"/>
      <c r="N4" s="91"/>
      <c r="O4" s="91"/>
      <c r="P4" s="91"/>
      <c r="Q4" s="91"/>
      <c r="R4" s="91"/>
      <c r="S4" s="91"/>
      <c r="T4" s="91"/>
    </row>
    <row r="5" spans="1:22" ht="28.2">
      <c r="A5" s="147" t="s">
        <v>102</v>
      </c>
      <c r="B5" s="188" t="s">
        <v>100</v>
      </c>
      <c r="C5" s="189"/>
      <c r="D5" s="191" t="s">
        <v>81</v>
      </c>
      <c r="E5" s="87"/>
      <c r="F5" s="103">
        <v>1</v>
      </c>
      <c r="G5" s="91"/>
      <c r="H5" s="91"/>
      <c r="I5" s="91"/>
      <c r="J5" s="91"/>
      <c r="K5" s="91"/>
      <c r="L5" s="91"/>
      <c r="M5" s="91"/>
      <c r="N5" s="91"/>
      <c r="O5" s="105"/>
      <c r="P5" s="91"/>
      <c r="Q5" s="91"/>
      <c r="R5" s="91"/>
      <c r="S5" s="91"/>
      <c r="T5" s="91"/>
    </row>
    <row r="6" spans="1:22" ht="14.4">
      <c r="A6" s="185" t="s">
        <v>104</v>
      </c>
      <c r="B6" s="96"/>
      <c r="C6" s="96"/>
      <c r="D6" s="96"/>
      <c r="E6" s="87"/>
      <c r="F6" s="108"/>
      <c r="G6" s="91"/>
      <c r="H6" s="91"/>
      <c r="I6" s="91"/>
      <c r="J6" s="91"/>
      <c r="K6" s="91"/>
      <c r="L6" s="91"/>
      <c r="M6" s="91"/>
      <c r="N6" s="91"/>
      <c r="O6" s="91"/>
      <c r="P6" s="91"/>
      <c r="Q6" s="91"/>
      <c r="R6" s="91"/>
      <c r="S6" s="91"/>
      <c r="T6" s="91"/>
    </row>
    <row r="7" spans="1:22" ht="69.599999999999994">
      <c r="A7" s="147" t="s">
        <v>154</v>
      </c>
      <c r="B7" s="188" t="s">
        <v>100</v>
      </c>
      <c r="C7" s="189"/>
      <c r="D7" s="190" t="s">
        <v>81</v>
      </c>
      <c r="E7" s="87"/>
      <c r="F7" s="103">
        <v>1</v>
      </c>
      <c r="G7" s="91"/>
      <c r="H7" s="91"/>
      <c r="I7" s="91"/>
      <c r="J7" s="91"/>
      <c r="K7" s="91"/>
      <c r="L7" s="91"/>
      <c r="M7" s="91"/>
      <c r="N7" s="91"/>
      <c r="O7" s="91"/>
      <c r="P7" s="91"/>
      <c r="Q7" s="91"/>
      <c r="R7" s="91"/>
      <c r="S7" s="91"/>
      <c r="T7" s="91"/>
    </row>
    <row r="8" spans="1:22" ht="55.2">
      <c r="A8" s="109" t="s">
        <v>106</v>
      </c>
      <c r="B8" s="188" t="s">
        <v>100</v>
      </c>
      <c r="C8" s="189"/>
      <c r="D8" s="192" t="s">
        <v>81</v>
      </c>
      <c r="E8" s="87" t="s">
        <v>81</v>
      </c>
      <c r="F8" s="103">
        <v>1</v>
      </c>
      <c r="G8" s="91"/>
      <c r="H8" s="91"/>
      <c r="I8" s="91"/>
      <c r="J8" s="91"/>
      <c r="K8" s="91"/>
      <c r="L8" s="91"/>
      <c r="M8" s="91"/>
      <c r="N8" s="91"/>
      <c r="O8" s="91"/>
      <c r="P8" s="91"/>
      <c r="Q8" s="91"/>
      <c r="R8" s="91"/>
      <c r="S8" s="91"/>
      <c r="T8" s="91"/>
    </row>
    <row r="9" spans="1:22" ht="28.2">
      <c r="A9" s="147" t="s">
        <v>107</v>
      </c>
      <c r="B9" s="188" t="s">
        <v>100</v>
      </c>
      <c r="C9" s="189"/>
      <c r="D9" s="192" t="s">
        <v>81</v>
      </c>
      <c r="E9" s="87"/>
      <c r="F9" s="103">
        <v>1</v>
      </c>
      <c r="G9" s="91"/>
      <c r="H9" s="91"/>
      <c r="I9" s="113"/>
      <c r="J9" s="91"/>
      <c r="K9" s="91"/>
      <c r="L9" s="91"/>
      <c r="M9" s="91"/>
      <c r="N9" s="91"/>
      <c r="O9" s="91"/>
      <c r="P9" s="91"/>
      <c r="Q9" s="91"/>
      <c r="R9" s="91"/>
      <c r="S9" s="91"/>
      <c r="T9" s="91"/>
    </row>
    <row r="10" spans="1:22" ht="14.4">
      <c r="A10" s="185" t="s">
        <v>108</v>
      </c>
      <c r="B10" s="96"/>
      <c r="C10" s="96"/>
      <c r="D10" s="96"/>
      <c r="E10" s="87"/>
      <c r="F10" s="108"/>
      <c r="G10" s="91"/>
      <c r="H10" s="91"/>
      <c r="I10" s="91"/>
      <c r="J10" s="91"/>
      <c r="K10" s="91"/>
      <c r="L10" s="91"/>
      <c r="M10" s="91"/>
      <c r="N10" s="91"/>
      <c r="O10" s="91"/>
      <c r="P10" s="91"/>
      <c r="Q10" s="91"/>
      <c r="R10" s="91"/>
      <c r="S10" s="91"/>
      <c r="T10" s="91"/>
    </row>
    <row r="11" spans="1:22" ht="42">
      <c r="A11" s="147" t="s">
        <v>109</v>
      </c>
      <c r="B11" s="188" t="s">
        <v>100</v>
      </c>
      <c r="C11" s="189"/>
      <c r="D11" s="192" t="s">
        <v>81</v>
      </c>
      <c r="E11" s="87"/>
      <c r="F11" s="103">
        <v>1</v>
      </c>
      <c r="G11" s="91"/>
      <c r="H11" s="91"/>
      <c r="I11" s="91"/>
      <c r="J11" s="91"/>
      <c r="K11" s="91"/>
      <c r="L11" s="91"/>
      <c r="M11" s="91"/>
      <c r="N11" s="114"/>
      <c r="O11" s="91"/>
      <c r="P11" s="91"/>
      <c r="Q11" s="91"/>
      <c r="R11" s="91"/>
      <c r="S11" s="91"/>
      <c r="T11" s="91"/>
    </row>
    <row r="12" spans="1:22" ht="42">
      <c r="A12" s="147" t="s">
        <v>110</v>
      </c>
      <c r="B12" s="188" t="s">
        <v>100</v>
      </c>
      <c r="C12" s="189"/>
      <c r="D12" s="192" t="s">
        <v>81</v>
      </c>
      <c r="E12" s="87"/>
      <c r="F12" s="103">
        <v>1</v>
      </c>
      <c r="G12" s="91"/>
      <c r="H12" s="91"/>
      <c r="I12" s="91"/>
      <c r="J12" s="91"/>
      <c r="K12" s="91"/>
      <c r="L12" s="91"/>
      <c r="M12" s="91"/>
      <c r="N12" s="114"/>
      <c r="O12" s="91"/>
      <c r="P12" s="91"/>
      <c r="Q12" s="91"/>
      <c r="R12" s="91"/>
      <c r="S12" s="91"/>
      <c r="T12" s="91"/>
    </row>
    <row r="13" spans="1:22" ht="28.2">
      <c r="A13" s="147" t="s">
        <v>112</v>
      </c>
      <c r="B13" s="188" t="s">
        <v>100</v>
      </c>
      <c r="C13" s="189"/>
      <c r="D13" s="192" t="s">
        <v>81</v>
      </c>
      <c r="E13" s="87"/>
      <c r="F13" s="103">
        <v>1</v>
      </c>
      <c r="G13" s="91"/>
      <c r="H13" s="91"/>
      <c r="I13" s="91"/>
      <c r="J13" s="91"/>
      <c r="K13" s="91"/>
      <c r="L13" s="91"/>
      <c r="M13" s="91"/>
      <c r="N13" s="114"/>
      <c r="O13" s="91"/>
      <c r="P13" s="91"/>
      <c r="Q13" s="91"/>
      <c r="R13" s="91"/>
      <c r="S13" s="91"/>
      <c r="T13" s="91"/>
    </row>
    <row r="14" spans="1:22" ht="14.4">
      <c r="A14" s="193" t="s">
        <v>113</v>
      </c>
      <c r="B14" s="188" t="s">
        <v>100</v>
      </c>
      <c r="C14" s="189"/>
      <c r="D14" s="192" t="s">
        <v>81</v>
      </c>
      <c r="E14" s="87"/>
      <c r="F14" s="103">
        <v>1</v>
      </c>
      <c r="G14" s="91"/>
      <c r="H14" s="91"/>
      <c r="I14" s="91" t="s">
        <v>81</v>
      </c>
      <c r="J14" s="91"/>
      <c r="K14" s="91"/>
      <c r="L14" s="91"/>
      <c r="M14" s="91"/>
      <c r="N14" s="114"/>
      <c r="O14" s="91"/>
      <c r="P14" s="91"/>
      <c r="Q14" s="91"/>
      <c r="R14" s="91"/>
      <c r="S14" s="91"/>
      <c r="T14" s="91"/>
    </row>
    <row r="15" spans="1:22" ht="14.4">
      <c r="A15" s="185" t="s">
        <v>114</v>
      </c>
      <c r="B15" s="96"/>
      <c r="C15" s="96"/>
      <c r="D15" s="194" t="s">
        <v>81</v>
      </c>
      <c r="E15" s="87"/>
      <c r="F15" s="116" t="s">
        <v>81</v>
      </c>
      <c r="G15" s="91"/>
      <c r="H15" s="91"/>
      <c r="I15" s="91"/>
      <c r="J15" s="91"/>
      <c r="K15" s="91"/>
      <c r="L15" s="91"/>
      <c r="M15" s="91"/>
      <c r="N15" s="91"/>
      <c r="O15" s="91"/>
      <c r="P15" s="91"/>
      <c r="Q15" s="91"/>
      <c r="R15" s="91"/>
      <c r="S15" s="91"/>
      <c r="T15" s="91"/>
    </row>
    <row r="16" spans="1:22" ht="28.2">
      <c r="A16" s="147" t="s">
        <v>115</v>
      </c>
      <c r="B16" s="188" t="s">
        <v>100</v>
      </c>
      <c r="C16" s="189"/>
      <c r="D16" s="192"/>
      <c r="E16" s="87"/>
      <c r="F16" s="103">
        <v>1</v>
      </c>
      <c r="G16" s="91"/>
      <c r="H16" s="91"/>
      <c r="I16" s="91"/>
      <c r="J16" s="91"/>
      <c r="K16" s="91"/>
      <c r="L16" s="91"/>
      <c r="M16" s="91"/>
      <c r="N16" s="91"/>
      <c r="O16" s="91"/>
      <c r="P16" s="91"/>
      <c r="Q16" s="91"/>
      <c r="R16" s="91"/>
      <c r="S16" s="91"/>
      <c r="T16" s="91"/>
    </row>
    <row r="17" spans="1:20" ht="42">
      <c r="A17" s="147" t="s">
        <v>116</v>
      </c>
      <c r="B17" s="188" t="s">
        <v>100</v>
      </c>
      <c r="C17" s="189"/>
      <c r="D17" s="192"/>
      <c r="E17" s="87"/>
      <c r="F17" s="103">
        <v>1</v>
      </c>
      <c r="G17" s="91"/>
      <c r="H17" s="91"/>
      <c r="I17" s="91"/>
      <c r="J17" s="91"/>
      <c r="K17" s="91"/>
      <c r="L17" s="91"/>
      <c r="M17" s="91"/>
      <c r="N17" s="91"/>
      <c r="O17" s="91"/>
      <c r="P17" s="91"/>
      <c r="Q17" s="91"/>
      <c r="R17" s="91"/>
      <c r="S17" s="91"/>
      <c r="T17" s="91"/>
    </row>
    <row r="18" spans="1:20" ht="14.4">
      <c r="A18" s="185" t="s">
        <v>117</v>
      </c>
      <c r="B18" s="195"/>
      <c r="C18" s="96"/>
      <c r="D18" s="96"/>
      <c r="E18" s="87"/>
      <c r="F18" s="108"/>
      <c r="G18" s="91"/>
      <c r="H18" s="91"/>
      <c r="I18" s="91"/>
      <c r="J18" s="91"/>
      <c r="K18" s="91"/>
      <c r="L18" s="91"/>
      <c r="M18" s="91"/>
      <c r="N18" s="91"/>
      <c r="O18" s="91"/>
      <c r="P18" s="91"/>
      <c r="Q18" s="91"/>
      <c r="R18" s="91"/>
      <c r="S18" s="91"/>
      <c r="T18" s="91"/>
    </row>
    <row r="19" spans="1:20" ht="42">
      <c r="A19" s="147" t="s">
        <v>118</v>
      </c>
      <c r="B19" s="188" t="s">
        <v>100</v>
      </c>
      <c r="C19" s="189"/>
      <c r="D19" s="189"/>
      <c r="E19" s="87"/>
      <c r="F19" s="119">
        <v>1</v>
      </c>
      <c r="G19" s="91"/>
      <c r="H19" s="91"/>
      <c r="I19" s="91"/>
      <c r="J19" s="91"/>
      <c r="K19" s="91"/>
      <c r="L19" s="91"/>
      <c r="M19" s="91"/>
      <c r="N19" s="91"/>
      <c r="O19" s="91"/>
      <c r="P19" s="91"/>
      <c r="Q19" s="91"/>
      <c r="R19" s="91"/>
      <c r="S19" s="91"/>
      <c r="T19" s="91"/>
    </row>
    <row r="20" spans="1:20" ht="14.4">
      <c r="A20" s="185" t="s">
        <v>119</v>
      </c>
      <c r="B20" s="96"/>
      <c r="C20" s="96"/>
      <c r="D20" s="96"/>
      <c r="E20" s="87"/>
      <c r="F20" s="108"/>
      <c r="G20" s="91"/>
      <c r="H20" s="91"/>
      <c r="I20" s="91"/>
      <c r="J20" s="91"/>
      <c r="K20" s="91"/>
      <c r="L20" s="91"/>
      <c r="M20" s="91"/>
      <c r="N20" s="91"/>
      <c r="O20" s="91"/>
      <c r="P20" s="91"/>
      <c r="Q20" s="91"/>
      <c r="R20" s="91"/>
      <c r="S20" s="91"/>
      <c r="T20" s="91"/>
    </row>
    <row r="21" spans="1:20" ht="42">
      <c r="A21" s="147" t="s">
        <v>120</v>
      </c>
      <c r="B21" s="188" t="s">
        <v>100</v>
      </c>
      <c r="C21" s="148"/>
      <c r="D21" s="189"/>
      <c r="E21" s="87"/>
      <c r="F21" s="119">
        <v>1</v>
      </c>
      <c r="G21" s="91"/>
      <c r="H21" s="91"/>
      <c r="I21" s="91"/>
      <c r="J21" s="91"/>
      <c r="K21" s="91"/>
      <c r="L21" s="91"/>
      <c r="M21" s="91"/>
      <c r="N21" s="91"/>
      <c r="O21" s="91"/>
      <c r="P21" s="91"/>
      <c r="Q21" s="91"/>
      <c r="R21" s="91"/>
      <c r="S21" s="91"/>
      <c r="T21" s="91"/>
    </row>
    <row r="22" spans="1:20" ht="14.4">
      <c r="A22" s="185" t="s">
        <v>122</v>
      </c>
      <c r="B22" s="96"/>
      <c r="C22" s="96"/>
      <c r="D22" s="96"/>
      <c r="E22" s="87"/>
      <c r="F22" s="108"/>
      <c r="G22" s="91"/>
      <c r="H22" s="91"/>
      <c r="I22" s="91"/>
      <c r="J22" s="91"/>
      <c r="K22" s="91"/>
      <c r="L22" s="91"/>
      <c r="M22" s="91"/>
      <c r="N22" s="91"/>
      <c r="O22" s="91"/>
      <c r="P22" s="91"/>
      <c r="Q22" s="91"/>
      <c r="R22" s="91"/>
      <c r="S22" s="91"/>
      <c r="T22" s="91"/>
    </row>
    <row r="23" spans="1:20" ht="28.2">
      <c r="A23" s="147" t="s">
        <v>123</v>
      </c>
      <c r="B23" s="188" t="s">
        <v>100</v>
      </c>
      <c r="C23" s="189"/>
      <c r="D23" s="189"/>
      <c r="E23" s="87"/>
      <c r="F23" s="119">
        <v>1</v>
      </c>
      <c r="G23" s="91"/>
      <c r="H23" s="91"/>
      <c r="I23" s="91"/>
      <c r="J23" s="91"/>
      <c r="K23" s="91"/>
      <c r="L23" s="91"/>
      <c r="M23" s="91"/>
      <c r="N23" s="91"/>
      <c r="O23" s="91"/>
      <c r="P23" s="91"/>
      <c r="Q23" s="91"/>
      <c r="R23" s="91"/>
      <c r="S23" s="91"/>
      <c r="T23" s="91"/>
    </row>
    <row r="24" spans="1:20" ht="14.4">
      <c r="A24" s="147" t="s">
        <v>124</v>
      </c>
      <c r="B24" s="188" t="s">
        <v>100</v>
      </c>
      <c r="C24" s="189"/>
      <c r="D24" s="189"/>
      <c r="E24" s="87"/>
      <c r="F24" s="119">
        <v>1</v>
      </c>
      <c r="G24" s="91"/>
      <c r="H24" s="91"/>
      <c r="I24" s="91"/>
      <c r="J24" s="91"/>
      <c r="K24" s="91"/>
      <c r="L24" s="91"/>
      <c r="M24" s="91"/>
      <c r="N24" s="91"/>
      <c r="O24" s="91"/>
      <c r="P24" s="91"/>
      <c r="Q24" s="91"/>
      <c r="R24" s="91"/>
      <c r="S24" s="91"/>
      <c r="T24" s="91"/>
    </row>
    <row r="25" spans="1:20" ht="14.4">
      <c r="A25" s="185" t="s">
        <v>125</v>
      </c>
      <c r="B25" s="96"/>
      <c r="C25" s="96"/>
      <c r="D25" s="96"/>
      <c r="E25" s="87"/>
      <c r="F25" s="108"/>
      <c r="G25" s="91"/>
      <c r="H25" s="91"/>
      <c r="I25" s="91"/>
      <c r="J25" s="91"/>
      <c r="K25" s="91"/>
      <c r="L25" s="91"/>
      <c r="M25" s="91"/>
      <c r="N25" s="91"/>
      <c r="O25" s="91"/>
      <c r="P25" s="91"/>
      <c r="Q25" s="91"/>
      <c r="R25" s="91"/>
      <c r="S25" s="91"/>
      <c r="T25" s="91"/>
    </row>
    <row r="26" spans="1:20" ht="42">
      <c r="A26" s="147" t="s">
        <v>126</v>
      </c>
      <c r="B26" s="188" t="s">
        <v>100</v>
      </c>
      <c r="C26" s="189"/>
      <c r="D26" s="189"/>
      <c r="E26" s="87"/>
      <c r="F26" s="119">
        <v>1</v>
      </c>
      <c r="G26" s="91"/>
      <c r="H26" s="91"/>
      <c r="I26" s="91"/>
      <c r="J26" s="91"/>
      <c r="K26" s="91"/>
      <c r="L26" s="91"/>
      <c r="M26" s="91"/>
      <c r="N26" s="91"/>
      <c r="O26" s="91"/>
      <c r="P26" s="91"/>
      <c r="Q26" s="91"/>
      <c r="R26" s="91"/>
      <c r="S26" s="91"/>
      <c r="T26" s="91"/>
    </row>
    <row r="27" spans="1:20" ht="14.4">
      <c r="A27" s="185" t="s">
        <v>127</v>
      </c>
      <c r="B27" s="96"/>
      <c r="C27" s="96"/>
      <c r="D27" s="96"/>
      <c r="E27" s="87"/>
      <c r="F27" s="108"/>
      <c r="G27" s="91"/>
      <c r="H27" s="91"/>
      <c r="I27" s="91"/>
      <c r="J27" s="91"/>
      <c r="K27" s="91"/>
      <c r="L27" s="91"/>
      <c r="M27" s="91"/>
      <c r="N27" s="91"/>
      <c r="O27" s="91"/>
      <c r="P27" s="91"/>
      <c r="Q27" s="91"/>
      <c r="R27" s="91"/>
      <c r="S27" s="91"/>
      <c r="T27" s="91"/>
    </row>
    <row r="28" spans="1:20" ht="14.4">
      <c r="A28" s="147" t="s">
        <v>128</v>
      </c>
      <c r="B28" s="188" t="s">
        <v>100</v>
      </c>
      <c r="C28" s="189"/>
      <c r="D28" s="188"/>
      <c r="E28" s="87"/>
      <c r="F28" s="119">
        <v>1</v>
      </c>
      <c r="G28" s="91"/>
      <c r="H28" s="91"/>
      <c r="I28" s="91"/>
      <c r="J28" s="91"/>
      <c r="K28" s="91"/>
      <c r="L28" s="91"/>
      <c r="M28" s="91"/>
      <c r="N28" s="91"/>
      <c r="O28" s="91"/>
      <c r="P28" s="91"/>
      <c r="Q28" s="91"/>
      <c r="R28" s="91"/>
      <c r="S28" s="91"/>
      <c r="T28" s="91"/>
    </row>
    <row r="29" spans="1:20" ht="28.2">
      <c r="A29" s="147" t="s">
        <v>129</v>
      </c>
      <c r="B29" s="190" t="s">
        <v>100</v>
      </c>
      <c r="C29" s="189"/>
      <c r="D29" s="189"/>
      <c r="E29" s="87"/>
      <c r="F29" s="119">
        <v>1</v>
      </c>
      <c r="G29" s="91"/>
      <c r="H29" s="91"/>
      <c r="I29" s="91"/>
      <c r="J29" s="91"/>
      <c r="K29" s="91"/>
      <c r="L29" s="91"/>
      <c r="M29" s="91"/>
      <c r="N29" s="91"/>
      <c r="O29" s="91"/>
      <c r="P29" s="91"/>
      <c r="Q29" s="91"/>
      <c r="R29" s="91"/>
      <c r="S29" s="91"/>
      <c r="T29" s="91"/>
    </row>
    <row r="30" spans="1:20" ht="14.4">
      <c r="A30" s="196" t="s">
        <v>132</v>
      </c>
      <c r="B30" s="96"/>
      <c r="C30" s="96"/>
      <c r="D30" s="96"/>
      <c r="E30" s="87"/>
      <c r="F30" s="108"/>
      <c r="G30" s="91"/>
      <c r="H30" s="91"/>
      <c r="I30" s="91"/>
      <c r="J30" s="91"/>
      <c r="K30" s="91"/>
      <c r="L30" s="91"/>
      <c r="M30" s="91"/>
      <c r="N30" s="91"/>
      <c r="O30" s="91"/>
      <c r="P30" s="91"/>
      <c r="Q30" s="91"/>
      <c r="R30" s="91"/>
      <c r="S30" s="91"/>
      <c r="T30" s="91"/>
    </row>
    <row r="31" spans="1:20" ht="41.4">
      <c r="A31" s="123" t="s">
        <v>133</v>
      </c>
      <c r="B31" s="188" t="s">
        <v>100</v>
      </c>
      <c r="C31" s="189"/>
      <c r="D31" s="189"/>
      <c r="E31" s="87"/>
      <c r="F31" s="119">
        <v>1</v>
      </c>
      <c r="G31" s="91"/>
      <c r="H31" s="91"/>
      <c r="I31" s="91"/>
      <c r="J31" s="91"/>
      <c r="K31" s="91"/>
      <c r="L31" s="91"/>
      <c r="M31" s="91"/>
      <c r="N31" s="91"/>
      <c r="O31" s="91"/>
      <c r="P31" s="91"/>
      <c r="Q31" s="91"/>
      <c r="R31" s="91"/>
      <c r="S31" s="91"/>
      <c r="T31" s="91"/>
    </row>
    <row r="32" spans="1:20" ht="14.4">
      <c r="A32" s="124" t="s">
        <v>134</v>
      </c>
      <c r="B32" s="188" t="s">
        <v>100</v>
      </c>
      <c r="C32" s="189"/>
      <c r="D32" s="189"/>
      <c r="E32" s="87"/>
      <c r="F32" s="119">
        <v>1</v>
      </c>
      <c r="G32" s="91"/>
      <c r="H32" s="91"/>
      <c r="I32" s="91"/>
      <c r="J32" s="91"/>
      <c r="K32" s="91"/>
      <c r="L32" s="91"/>
      <c r="M32" s="91"/>
      <c r="N32" s="91"/>
      <c r="O32" s="91"/>
      <c r="P32" s="91"/>
      <c r="Q32" s="91"/>
      <c r="R32" s="91"/>
      <c r="S32" s="91"/>
      <c r="T32" s="91"/>
    </row>
    <row r="33" spans="1:20" ht="27.6">
      <c r="A33" s="125" t="s">
        <v>136</v>
      </c>
      <c r="B33" s="188" t="s">
        <v>100</v>
      </c>
      <c r="C33" s="189"/>
      <c r="D33" s="189"/>
      <c r="E33" s="87"/>
      <c r="F33" s="119">
        <v>1</v>
      </c>
      <c r="G33" s="91"/>
      <c r="H33" s="91"/>
      <c r="I33" s="91"/>
      <c r="J33" s="91"/>
      <c r="K33" s="91"/>
      <c r="L33" s="91"/>
      <c r="M33" s="91"/>
      <c r="N33" s="91"/>
      <c r="O33" s="91"/>
      <c r="P33" s="91"/>
      <c r="Q33" s="91"/>
      <c r="R33" s="91"/>
      <c r="S33" s="91"/>
      <c r="T33" s="91"/>
    </row>
    <row r="34" spans="1:20" ht="14.4">
      <c r="A34" s="196" t="s">
        <v>137</v>
      </c>
      <c r="B34" s="96"/>
      <c r="C34" s="96"/>
      <c r="D34" s="96"/>
      <c r="E34" s="87"/>
      <c r="F34" s="108"/>
      <c r="G34" s="91"/>
      <c r="H34" s="91"/>
      <c r="I34" s="91"/>
      <c r="J34" s="91"/>
      <c r="K34" s="91"/>
      <c r="L34" s="91"/>
      <c r="M34" s="91"/>
      <c r="N34" s="91"/>
      <c r="O34" s="91"/>
      <c r="P34" s="91"/>
      <c r="Q34" s="91"/>
      <c r="R34" s="91"/>
      <c r="S34" s="91"/>
      <c r="T34" s="91"/>
    </row>
    <row r="35" spans="1:20" ht="55.8">
      <c r="A35" s="174" t="s">
        <v>138</v>
      </c>
      <c r="B35" s="188" t="s">
        <v>100</v>
      </c>
      <c r="C35" s="189"/>
      <c r="D35" s="188" t="s">
        <v>176</v>
      </c>
      <c r="E35" s="87"/>
      <c r="F35" s="119">
        <v>1</v>
      </c>
      <c r="G35" s="91"/>
      <c r="H35" s="91"/>
      <c r="I35" s="91"/>
      <c r="J35" s="91"/>
      <c r="K35" s="91"/>
      <c r="L35" s="91"/>
      <c r="M35" s="91"/>
      <c r="N35" s="91"/>
      <c r="O35" s="91"/>
      <c r="P35" s="91"/>
      <c r="Q35" s="91"/>
      <c r="R35" s="91"/>
      <c r="S35" s="91"/>
      <c r="T35" s="91"/>
    </row>
    <row r="36" spans="1:20" ht="28.2">
      <c r="A36" s="175" t="s">
        <v>141</v>
      </c>
      <c r="B36" s="188" t="s">
        <v>100</v>
      </c>
      <c r="C36" s="189"/>
      <c r="D36" s="189"/>
      <c r="E36" s="87"/>
      <c r="F36" s="119">
        <v>1</v>
      </c>
      <c r="G36" s="91"/>
      <c r="H36" s="91"/>
      <c r="I36" s="91"/>
      <c r="J36" s="127"/>
      <c r="K36" s="91"/>
      <c r="L36" s="91"/>
      <c r="M36" s="91"/>
      <c r="N36" s="91"/>
      <c r="O36" s="91"/>
      <c r="P36" s="91"/>
      <c r="Q36" s="91"/>
      <c r="R36" s="91"/>
      <c r="S36" s="91"/>
      <c r="T36" s="91"/>
    </row>
    <row r="37" spans="1:20" ht="14.4">
      <c r="A37" s="196" t="s">
        <v>143</v>
      </c>
      <c r="B37" s="93"/>
      <c r="C37" s="93"/>
      <c r="D37" s="93"/>
      <c r="E37" s="87"/>
      <c r="F37" s="131"/>
      <c r="G37" s="91"/>
      <c r="H37" s="91"/>
      <c r="I37" s="91"/>
      <c r="J37" s="91"/>
      <c r="K37" s="91"/>
      <c r="L37" s="91"/>
      <c r="M37" s="91"/>
      <c r="N37" s="91"/>
      <c r="O37" s="91"/>
      <c r="P37" s="91"/>
      <c r="Q37" s="91"/>
      <c r="R37" s="91"/>
      <c r="S37" s="91"/>
      <c r="T37" s="91"/>
    </row>
    <row r="38" spans="1:20" ht="42">
      <c r="A38" s="175" t="s">
        <v>144</v>
      </c>
      <c r="B38" s="188" t="s">
        <v>100</v>
      </c>
      <c r="C38" s="188" t="s">
        <v>177</v>
      </c>
      <c r="D38" s="189"/>
      <c r="E38" s="87"/>
      <c r="F38" s="119">
        <v>1</v>
      </c>
      <c r="G38" s="91"/>
      <c r="H38" s="91"/>
      <c r="I38" s="91"/>
      <c r="J38" s="91"/>
      <c r="K38" s="91"/>
      <c r="L38" s="91"/>
      <c r="M38" s="91"/>
      <c r="N38" s="91"/>
      <c r="O38" s="91"/>
      <c r="P38" s="91"/>
      <c r="Q38" s="91"/>
      <c r="R38" s="91"/>
      <c r="S38" s="91"/>
      <c r="T38" s="91"/>
    </row>
    <row r="39" spans="1:20" ht="14.4">
      <c r="A39" s="196" t="s">
        <v>146</v>
      </c>
      <c r="B39" s="93"/>
      <c r="C39" s="93"/>
      <c r="D39" s="93"/>
      <c r="E39" s="87"/>
      <c r="F39" s="131"/>
      <c r="G39" s="91"/>
      <c r="H39" s="91"/>
      <c r="I39" s="91"/>
      <c r="J39" s="91"/>
      <c r="K39" s="91"/>
      <c r="L39" s="91"/>
      <c r="M39" s="91"/>
      <c r="N39" s="91"/>
      <c r="O39" s="91"/>
      <c r="P39" s="91"/>
      <c r="Q39" s="91"/>
      <c r="R39" s="91"/>
      <c r="S39" s="91"/>
      <c r="T39" s="91"/>
    </row>
    <row r="40" spans="1:20" ht="69.599999999999994">
      <c r="A40" s="175" t="s">
        <v>147</v>
      </c>
      <c r="B40" s="188" t="s">
        <v>100</v>
      </c>
      <c r="C40" s="189"/>
      <c r="D40" s="189"/>
      <c r="E40" s="87"/>
      <c r="F40" s="119">
        <v>1</v>
      </c>
      <c r="G40" s="91"/>
      <c r="H40" s="91"/>
      <c r="I40" s="91"/>
      <c r="J40" s="91"/>
      <c r="K40" s="91"/>
      <c r="L40" s="91"/>
      <c r="M40" s="91"/>
      <c r="N40" s="91"/>
      <c r="O40" s="91"/>
      <c r="P40" s="91"/>
      <c r="Q40" s="91"/>
      <c r="R40" s="91"/>
      <c r="S40" s="91"/>
      <c r="T40" s="91"/>
    </row>
    <row r="41" spans="1:20" ht="14.4">
      <c r="A41" s="132" t="s">
        <v>148</v>
      </c>
      <c r="B41" s="198"/>
      <c r="C41" s="198"/>
      <c r="D41" s="199"/>
      <c r="E41" s="127"/>
      <c r="F41" s="136"/>
    </row>
    <row r="42" spans="1:20" ht="14.4">
      <c r="A42" s="123" t="s">
        <v>149</v>
      </c>
      <c r="B42" s="188" t="s">
        <v>100</v>
      </c>
      <c r="C42" s="200"/>
      <c r="D42" s="201"/>
      <c r="E42" s="87"/>
      <c r="F42" s="138">
        <v>1</v>
      </c>
    </row>
  </sheetData>
  <mergeCells count="1">
    <mergeCell ref="C1:D1"/>
  </mergeCells>
  <dataValidations count="1">
    <dataValidation type="list" allowBlank="1" sqref="B4:B5 B7:B9 B11:B14 B16:B19 B21 B23:B24 B26 B28:B29 B31:B33 B35:B36 B38 B40 B42" xr:uid="{00000000-0002-0000-0800-000000000000}">
      <formula1>"1 [Good to Go],2 [Minor Issue],3 [Major Issue],4 [Not Checked]"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Instructions</vt:lpstr>
      <vt:lpstr>Restart Summary</vt:lpstr>
      <vt:lpstr>A1  </vt:lpstr>
      <vt:lpstr>A2  </vt:lpstr>
      <vt:lpstr>A3 </vt:lpstr>
      <vt:lpstr>A4  </vt:lpstr>
      <vt:lpstr>A5  </vt:lpstr>
      <vt:lpstr>A6</vt:lpstr>
      <vt:lpstr>A7  </vt:lpstr>
      <vt:lpstr>B1  </vt:lpstr>
      <vt:lpstr>B2  </vt:lpstr>
      <vt:lpstr>B3 </vt:lpstr>
      <vt:lpstr>B4 </vt:lpstr>
      <vt:lpstr>B5  </vt:lpstr>
      <vt:lpstr>B6</vt:lpstr>
      <vt:lpstr>B7  </vt:lpstr>
      <vt:lpstr>B8 </vt:lpstr>
      <vt:lpstr>B9  </vt:lpstr>
      <vt:lpstr>B10 </vt:lpstr>
      <vt:lpstr>B11  </vt:lpstr>
      <vt:lpstr>B12  </vt:lpstr>
      <vt:lpstr>B13 </vt:lpstr>
      <vt:lpstr>B14  </vt:lpstr>
      <vt:lpstr>B15 </vt:lpstr>
      <vt:lpstr>B16  </vt:lpstr>
      <vt:lpstr>B17  </vt:lpstr>
      <vt:lpstr>B18  </vt:lpstr>
      <vt:lpstr>B19  </vt:lpstr>
      <vt:lpstr>B20  </vt:lpstr>
      <vt:lpstr>B21 </vt:lpstr>
      <vt:lpstr>B22 </vt:lpstr>
      <vt:lpstr>C1  </vt:lpstr>
      <vt:lpstr>C2  </vt:lpstr>
      <vt:lpstr>C3  </vt:lpstr>
      <vt:lpstr>C4 </vt:lpstr>
      <vt:lpstr>C5 </vt:lpstr>
      <vt:lpstr>C6</vt:lpstr>
      <vt:lpstr>C7  </vt:lpstr>
      <vt:lpstr>C8  </vt:lpstr>
      <vt:lpstr>C9 </vt:lpstr>
      <vt:lpstr>C10  </vt:lpstr>
      <vt:lpstr>C11 </vt:lpstr>
      <vt:lpstr>C12  </vt:lpstr>
      <vt:lpstr>C13  </vt:lpstr>
      <vt:lpstr>C14  </vt:lpstr>
      <vt:lpstr>D1  </vt:lpstr>
      <vt:lpstr>D2 </vt:lpstr>
      <vt:lpstr>D3 </vt:lpstr>
      <vt:lpstr>D4 </vt:lpstr>
      <vt:lpstr>D5  </vt:lpstr>
      <vt:lpstr>D6 </vt:lpstr>
      <vt:lpstr>D7  </vt:lpstr>
      <vt:lpstr>D8 </vt:lpstr>
      <vt:lpstr>D9  </vt:lpstr>
      <vt:lpstr>D10</vt:lpstr>
      <vt:lpstr>D11 </vt:lpstr>
      <vt:lpstr>D12 </vt:lpstr>
      <vt:lpstr>D13 </vt:lpstr>
      <vt:lpstr>D14 </vt:lpstr>
      <vt:lpstr>Sheet63</vt:lpstr>
      <vt:lpstr>D15  081 WSC</vt:lpstr>
      <vt:lpstr>Sheet62</vt:lpstr>
      <vt:lpstr>Sheet66</vt:lpstr>
      <vt:lpstr>Sheet64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Boyette</dc:creator>
  <cp:lastModifiedBy>Steve Glazner</cp:lastModifiedBy>
  <dcterms:created xsi:type="dcterms:W3CDTF">2020-05-31T17:26:03Z</dcterms:created>
  <dcterms:modified xsi:type="dcterms:W3CDTF">2020-06-06T21:34:31Z</dcterms:modified>
</cp:coreProperties>
</file>